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https://d.docs.live.net/cc2a6d7f4b2304f9/Documents/Organise my/Templates/Excel Managers/Wages/"/>
    </mc:Choice>
  </mc:AlternateContent>
  <xr:revisionPtr revIDLastSave="963" documentId="8_{3BC9BFD0-EA67-47E5-B087-7941A8C549E2}" xr6:coauthVersionLast="47" xr6:coauthVersionMax="47" xr10:uidLastSave="{4C99FBE2-09BF-4529-97D0-FC9694B607A8}"/>
  <bookViews>
    <workbookView xWindow="-120" yWindow="-120" windowWidth="29040" windowHeight="15840" activeTab="1" xr2:uid="{0979D5FA-9798-4451-B6FF-49A1802389D5}"/>
  </bookViews>
  <sheets>
    <sheet name="What you need to know" sheetId="2" r:id="rId1"/>
    <sheet name="Wage Calculator" sheetId="1" r:id="rId2"/>
    <sheet name="2021 tax table" sheetId="3" state="hidden" r:id="rId3"/>
  </sheets>
  <externalReferences>
    <externalReference r:id="rId4"/>
  </externalReferences>
  <definedNames>
    <definedName name="Date" localSheetId="1">#REF!</definedName>
    <definedName name="Date">#REF!</definedName>
    <definedName name="Days_worked" localSheetId="1">#REF!</definedName>
    <definedName name="Days_worked">#REF!</definedName>
    <definedName name="Drive_allowance" localSheetId="1">#REF!</definedName>
    <definedName name="Drive_allowance">#REF!</definedName>
    <definedName name="Friday" localSheetId="1">#REF!</definedName>
    <definedName name="Friday">#REF!</definedName>
    <definedName name="Gross_Pay" localSheetId="1">#REF!</definedName>
    <definedName name="Gross_Pay">#REF!</definedName>
    <definedName name="LU_Scale1">'[1]NAT1005 Lookup'!$A$12:$C$25</definedName>
    <definedName name="LU_Scale2">'[1]NAT1005 Lookup'!$A$29:$C$43</definedName>
    <definedName name="Monday" localSheetId="1">#REF!</definedName>
    <definedName name="Monday">#REF!</definedName>
    <definedName name="Net_Pay" localSheetId="1">#REF!</definedName>
    <definedName name="Net_Pay">#REF!</definedName>
    <definedName name="Ordinary_Hours" localSheetId="1">#REF!</definedName>
    <definedName name="Ordinary_Hours">#REF!</definedName>
    <definedName name="Ordinary_pay" localSheetId="1">#REF!</definedName>
    <definedName name="Ordinary_pay">#REF!</definedName>
    <definedName name="Overtime_hours" localSheetId="1">#REF!</definedName>
    <definedName name="Overtime_hours">#REF!</definedName>
    <definedName name="Overtime_pay" localSheetId="1">#REF!</definedName>
    <definedName name="Overtime_pay">#REF!</definedName>
    <definedName name="Rate" localSheetId="1">#REF!</definedName>
    <definedName name="Rate">#REF!</definedName>
    <definedName name="Saturday_after_12" localSheetId="1">#REF!</definedName>
    <definedName name="Saturday_after_12">#REF!</definedName>
    <definedName name="Saturday_before_12" localSheetId="1">#REF!</definedName>
    <definedName name="Saturday_before_12">#REF!</definedName>
    <definedName name="Sunday" localSheetId="1">#REF!</definedName>
    <definedName name="Sunday">#REF!</definedName>
    <definedName name="Super" localSheetId="1">#REF!</definedName>
    <definedName name="Super">#REF!</definedName>
    <definedName name="Taxation" localSheetId="1">#REF!</definedName>
    <definedName name="Taxation">#REF!</definedName>
    <definedName name="Thursday" localSheetId="1">#REF!</definedName>
    <definedName name="Thursday">#REF!</definedName>
    <definedName name="Total_hours" localSheetId="1">#REF!</definedName>
    <definedName name="Total_hours">#REF!</definedName>
    <definedName name="Tuesday" localSheetId="1">#REF!</definedName>
    <definedName name="Tuesday">#REF!</definedName>
    <definedName name="Wednesday" localSheetId="1">#REF!</definedName>
    <definedName name="Wednesda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12" i="1" l="1"/>
  <c r="AK12" i="1" s="1"/>
  <c r="AJ13" i="1"/>
  <c r="AK13" i="1" s="1"/>
  <c r="AJ14" i="1"/>
  <c r="AK14" i="1" s="1"/>
  <c r="AJ15" i="1"/>
  <c r="AK15" i="1" s="1"/>
  <c r="AJ16" i="1"/>
  <c r="AK16" i="1" s="1"/>
  <c r="AJ17" i="1"/>
  <c r="AK17" i="1" s="1"/>
  <c r="AJ18" i="1"/>
  <c r="AK18" i="1" s="1"/>
  <c r="AJ19" i="1"/>
  <c r="AK19" i="1" s="1"/>
  <c r="AJ20" i="1"/>
  <c r="AK20" i="1" s="1"/>
  <c r="AJ21" i="1"/>
  <c r="AK21" i="1" s="1"/>
  <c r="AJ22" i="1"/>
  <c r="AK22" i="1" s="1"/>
  <c r="AJ23" i="1"/>
  <c r="AK23" i="1" s="1"/>
  <c r="AJ24" i="1"/>
  <c r="AK24" i="1" s="1"/>
  <c r="AJ25" i="1"/>
  <c r="AK25" i="1" s="1"/>
  <c r="AJ26" i="1"/>
  <c r="AK26" i="1" s="1"/>
  <c r="AJ27" i="1"/>
  <c r="AK27" i="1" s="1"/>
  <c r="AJ28" i="1"/>
  <c r="AK28" i="1" s="1"/>
  <c r="AJ29" i="1"/>
  <c r="AK29" i="1" s="1"/>
  <c r="AJ30" i="1"/>
  <c r="AK30" i="1" s="1"/>
  <c r="AJ31" i="1"/>
  <c r="AK31" i="1" s="1"/>
  <c r="AJ32" i="1"/>
  <c r="AK32" i="1" s="1"/>
  <c r="AJ33" i="1"/>
  <c r="AK33" i="1" s="1"/>
  <c r="AJ34" i="1"/>
  <c r="AK34" i="1" s="1"/>
  <c r="AJ35" i="1"/>
  <c r="AK35" i="1" s="1"/>
  <c r="AJ36" i="1"/>
  <c r="AK36" i="1" s="1"/>
  <c r="AJ37" i="1"/>
  <c r="AK37" i="1" s="1"/>
  <c r="AJ38" i="1"/>
  <c r="AK38" i="1" s="1"/>
  <c r="AJ39" i="1"/>
  <c r="AK39" i="1" s="1"/>
  <c r="AJ40" i="1"/>
  <c r="AK40" i="1" s="1"/>
  <c r="AJ41" i="1"/>
  <c r="AK41" i="1" s="1"/>
  <c r="AJ42" i="1"/>
  <c r="AK42" i="1" s="1"/>
  <c r="AJ43" i="1"/>
  <c r="AK43" i="1" s="1"/>
  <c r="AJ44" i="1"/>
  <c r="AK44" i="1" s="1"/>
  <c r="AJ45" i="1"/>
  <c r="AK45" i="1" s="1"/>
  <c r="AJ46" i="1"/>
  <c r="AK46" i="1" s="1"/>
  <c r="AJ47" i="1"/>
  <c r="AK47" i="1" s="1"/>
  <c r="AJ48" i="1"/>
  <c r="AK48" i="1" s="1"/>
  <c r="AJ49" i="1"/>
  <c r="AK49" i="1" s="1"/>
  <c r="AJ50" i="1"/>
  <c r="AK50" i="1" s="1"/>
  <c r="AJ51" i="1"/>
  <c r="AK51" i="1" s="1"/>
  <c r="AJ52" i="1"/>
  <c r="AK52" i="1" s="1"/>
  <c r="AJ53" i="1"/>
  <c r="AK53" i="1" s="1"/>
  <c r="AJ54" i="1"/>
  <c r="AK54" i="1" s="1"/>
  <c r="AJ55" i="1"/>
  <c r="AK55" i="1" s="1"/>
  <c r="AJ56" i="1"/>
  <c r="AK56" i="1" s="1"/>
  <c r="AJ57" i="1"/>
  <c r="AK57" i="1" s="1"/>
  <c r="AJ58" i="1"/>
  <c r="AK58" i="1" s="1"/>
  <c r="AJ59" i="1"/>
  <c r="AK59" i="1" s="1"/>
  <c r="AJ60" i="1"/>
  <c r="AK60" i="1" s="1"/>
  <c r="AJ61" i="1"/>
  <c r="AK61" i="1" s="1"/>
  <c r="AJ62" i="1"/>
  <c r="AK62" i="1" s="1"/>
  <c r="AE12" i="1"/>
  <c r="AF12" i="1" s="1"/>
  <c r="AE13" i="1"/>
  <c r="AF13" i="1" s="1"/>
  <c r="AE14" i="1"/>
  <c r="AF14" i="1" s="1"/>
  <c r="AE15" i="1"/>
  <c r="AF15" i="1" s="1"/>
  <c r="AE16" i="1"/>
  <c r="AF16" i="1" s="1"/>
  <c r="AE17" i="1"/>
  <c r="AF17" i="1" s="1"/>
  <c r="AE18" i="1"/>
  <c r="AF18" i="1" s="1"/>
  <c r="AE19" i="1"/>
  <c r="AF19" i="1" s="1"/>
  <c r="AE20" i="1"/>
  <c r="AF20" i="1" s="1"/>
  <c r="AE21" i="1"/>
  <c r="AF21" i="1" s="1"/>
  <c r="AE22" i="1"/>
  <c r="AF22" i="1" s="1"/>
  <c r="AE23" i="1"/>
  <c r="AF23" i="1" s="1"/>
  <c r="AE24" i="1"/>
  <c r="AF24" i="1" s="1"/>
  <c r="AE25" i="1"/>
  <c r="AF25" i="1" s="1"/>
  <c r="AE26" i="1"/>
  <c r="AF26" i="1" s="1"/>
  <c r="AE27" i="1"/>
  <c r="AF27" i="1" s="1"/>
  <c r="AE28" i="1"/>
  <c r="AF28" i="1" s="1"/>
  <c r="AE29" i="1"/>
  <c r="AF29" i="1" s="1"/>
  <c r="AE30" i="1"/>
  <c r="AF30" i="1" s="1"/>
  <c r="AE31" i="1"/>
  <c r="AF31" i="1" s="1"/>
  <c r="AE32" i="1"/>
  <c r="AF32" i="1" s="1"/>
  <c r="AE33" i="1"/>
  <c r="AF33" i="1" s="1"/>
  <c r="AE34" i="1"/>
  <c r="AF34" i="1" s="1"/>
  <c r="AE35" i="1"/>
  <c r="AF35" i="1" s="1"/>
  <c r="AE36" i="1"/>
  <c r="AF36" i="1" s="1"/>
  <c r="AE37" i="1"/>
  <c r="AF37" i="1" s="1"/>
  <c r="AE38" i="1"/>
  <c r="AF38" i="1" s="1"/>
  <c r="AE39" i="1"/>
  <c r="AF39" i="1" s="1"/>
  <c r="AE40" i="1"/>
  <c r="AF40" i="1" s="1"/>
  <c r="AE41" i="1"/>
  <c r="AF41" i="1" s="1"/>
  <c r="AE42" i="1"/>
  <c r="AF42" i="1" s="1"/>
  <c r="AE43" i="1"/>
  <c r="AF43" i="1" s="1"/>
  <c r="AE44" i="1"/>
  <c r="AF44" i="1" s="1"/>
  <c r="AE45" i="1"/>
  <c r="AF45" i="1" s="1"/>
  <c r="AE46" i="1"/>
  <c r="AF46" i="1" s="1"/>
  <c r="AE47" i="1"/>
  <c r="AF47" i="1" s="1"/>
  <c r="AE48" i="1"/>
  <c r="AF48" i="1" s="1"/>
  <c r="AE49" i="1"/>
  <c r="AF49" i="1" s="1"/>
  <c r="AE50" i="1"/>
  <c r="AF50" i="1" s="1"/>
  <c r="AE51" i="1"/>
  <c r="AF51" i="1" s="1"/>
  <c r="AE52" i="1"/>
  <c r="AF52" i="1" s="1"/>
  <c r="AE53" i="1"/>
  <c r="AF53" i="1" s="1"/>
  <c r="AE54" i="1"/>
  <c r="AF54" i="1" s="1"/>
  <c r="AE55" i="1"/>
  <c r="AF55" i="1" s="1"/>
  <c r="AE56" i="1"/>
  <c r="AF56" i="1" s="1"/>
  <c r="AE57" i="1"/>
  <c r="AF57" i="1" s="1"/>
  <c r="AE58" i="1"/>
  <c r="AF58" i="1" s="1"/>
  <c r="AE59" i="1"/>
  <c r="AF59" i="1" s="1"/>
  <c r="AE60" i="1"/>
  <c r="AF60" i="1" s="1"/>
  <c r="AE61" i="1"/>
  <c r="AF61" i="1" s="1"/>
  <c r="AE62" i="1"/>
  <c r="AF62" i="1" s="1"/>
  <c r="Z12" i="1"/>
  <c r="AA12" i="1" s="1"/>
  <c r="Z13" i="1"/>
  <c r="AA13" i="1" s="1"/>
  <c r="Z14" i="1"/>
  <c r="AA14" i="1" s="1"/>
  <c r="Z15" i="1"/>
  <c r="AA15" i="1" s="1"/>
  <c r="Z16" i="1"/>
  <c r="AA16" i="1" s="1"/>
  <c r="Z17" i="1"/>
  <c r="AA17" i="1" s="1"/>
  <c r="Z18" i="1"/>
  <c r="AA18" i="1" s="1"/>
  <c r="Z19" i="1"/>
  <c r="AA19" i="1" s="1"/>
  <c r="Z20" i="1"/>
  <c r="AA20" i="1" s="1"/>
  <c r="Z21" i="1"/>
  <c r="AA21" i="1" s="1"/>
  <c r="Z22" i="1"/>
  <c r="AA22" i="1" s="1"/>
  <c r="Z23" i="1"/>
  <c r="AA23" i="1" s="1"/>
  <c r="Z24" i="1"/>
  <c r="AA24" i="1" s="1"/>
  <c r="Z25" i="1"/>
  <c r="AA25" i="1" s="1"/>
  <c r="Z26" i="1"/>
  <c r="AA26" i="1" s="1"/>
  <c r="Z27" i="1"/>
  <c r="AA27" i="1" s="1"/>
  <c r="Z28" i="1"/>
  <c r="AA28" i="1" s="1"/>
  <c r="Z29" i="1"/>
  <c r="AA29" i="1" s="1"/>
  <c r="Z30" i="1"/>
  <c r="AA30" i="1" s="1"/>
  <c r="Z31" i="1"/>
  <c r="AA31" i="1" s="1"/>
  <c r="Z32" i="1"/>
  <c r="AA32" i="1" s="1"/>
  <c r="Z33" i="1"/>
  <c r="AA33" i="1" s="1"/>
  <c r="Z34" i="1"/>
  <c r="AA34" i="1" s="1"/>
  <c r="Z35" i="1"/>
  <c r="AA35" i="1" s="1"/>
  <c r="Z36" i="1"/>
  <c r="AA36" i="1" s="1"/>
  <c r="Z37" i="1"/>
  <c r="AA37" i="1" s="1"/>
  <c r="Z38" i="1"/>
  <c r="AA38" i="1" s="1"/>
  <c r="Z39" i="1"/>
  <c r="AA39" i="1" s="1"/>
  <c r="Z40" i="1"/>
  <c r="AA40" i="1" s="1"/>
  <c r="Z41" i="1"/>
  <c r="AA41" i="1" s="1"/>
  <c r="Z42" i="1"/>
  <c r="AA42" i="1" s="1"/>
  <c r="Z43" i="1"/>
  <c r="AA43" i="1" s="1"/>
  <c r="Z44" i="1"/>
  <c r="AA44" i="1" s="1"/>
  <c r="Z45" i="1"/>
  <c r="AA45" i="1" s="1"/>
  <c r="Z46" i="1"/>
  <c r="AA46" i="1" s="1"/>
  <c r="Z47" i="1"/>
  <c r="AA47" i="1" s="1"/>
  <c r="Z48" i="1"/>
  <c r="AA48" i="1" s="1"/>
  <c r="Z49" i="1"/>
  <c r="AA49" i="1" s="1"/>
  <c r="Z50" i="1"/>
  <c r="AA50" i="1" s="1"/>
  <c r="Z51" i="1"/>
  <c r="AA51" i="1" s="1"/>
  <c r="Z52" i="1"/>
  <c r="AA52" i="1" s="1"/>
  <c r="Z53" i="1"/>
  <c r="AA53" i="1" s="1"/>
  <c r="Z54" i="1"/>
  <c r="AA54" i="1" s="1"/>
  <c r="Z55" i="1"/>
  <c r="AA55" i="1" s="1"/>
  <c r="Z56" i="1"/>
  <c r="AA56" i="1" s="1"/>
  <c r="Z57" i="1"/>
  <c r="AA57" i="1" s="1"/>
  <c r="Z58" i="1"/>
  <c r="AA58" i="1" s="1"/>
  <c r="Z59" i="1"/>
  <c r="AA59" i="1" s="1"/>
  <c r="Z60" i="1"/>
  <c r="AA60" i="1" s="1"/>
  <c r="Z61" i="1"/>
  <c r="AA61" i="1" s="1"/>
  <c r="Z62" i="1"/>
  <c r="AA62" i="1" s="1"/>
  <c r="U12" i="1"/>
  <c r="V12" i="1" s="1"/>
  <c r="U13" i="1"/>
  <c r="V13" i="1" s="1"/>
  <c r="U14" i="1"/>
  <c r="V14" i="1" s="1"/>
  <c r="U15" i="1"/>
  <c r="V15" i="1" s="1"/>
  <c r="U16" i="1"/>
  <c r="V16" i="1" s="1"/>
  <c r="U17" i="1"/>
  <c r="V17" i="1" s="1"/>
  <c r="U18" i="1"/>
  <c r="V18" i="1" s="1"/>
  <c r="U19" i="1"/>
  <c r="V19" i="1" s="1"/>
  <c r="U20" i="1"/>
  <c r="V20" i="1" s="1"/>
  <c r="U21" i="1"/>
  <c r="V21" i="1" s="1"/>
  <c r="U22" i="1"/>
  <c r="V22" i="1" s="1"/>
  <c r="U23" i="1"/>
  <c r="V23" i="1" s="1"/>
  <c r="U24" i="1"/>
  <c r="V24" i="1" s="1"/>
  <c r="U25" i="1"/>
  <c r="V25" i="1" s="1"/>
  <c r="U26" i="1"/>
  <c r="V26" i="1" s="1"/>
  <c r="U27" i="1"/>
  <c r="V27" i="1" s="1"/>
  <c r="U28" i="1"/>
  <c r="V28" i="1" s="1"/>
  <c r="U29" i="1"/>
  <c r="V29" i="1" s="1"/>
  <c r="U30" i="1"/>
  <c r="V30" i="1" s="1"/>
  <c r="U31" i="1"/>
  <c r="V31" i="1" s="1"/>
  <c r="U32" i="1"/>
  <c r="V32" i="1" s="1"/>
  <c r="U33" i="1"/>
  <c r="V33" i="1" s="1"/>
  <c r="U34" i="1"/>
  <c r="V34" i="1" s="1"/>
  <c r="U35" i="1"/>
  <c r="V35" i="1" s="1"/>
  <c r="U36" i="1"/>
  <c r="V36" i="1" s="1"/>
  <c r="U37" i="1"/>
  <c r="V37" i="1" s="1"/>
  <c r="U38" i="1"/>
  <c r="V38" i="1" s="1"/>
  <c r="U39" i="1"/>
  <c r="V39" i="1" s="1"/>
  <c r="U40" i="1"/>
  <c r="V40" i="1" s="1"/>
  <c r="U41" i="1"/>
  <c r="V41" i="1" s="1"/>
  <c r="U42" i="1"/>
  <c r="V42" i="1" s="1"/>
  <c r="U43" i="1"/>
  <c r="V43" i="1" s="1"/>
  <c r="U44" i="1"/>
  <c r="V44" i="1" s="1"/>
  <c r="U45" i="1"/>
  <c r="V45" i="1" s="1"/>
  <c r="U46" i="1"/>
  <c r="V46" i="1" s="1"/>
  <c r="U47" i="1"/>
  <c r="V47" i="1" s="1"/>
  <c r="U48" i="1"/>
  <c r="V48" i="1" s="1"/>
  <c r="U49" i="1"/>
  <c r="V49" i="1" s="1"/>
  <c r="U50" i="1"/>
  <c r="V50" i="1" s="1"/>
  <c r="U51" i="1"/>
  <c r="V51" i="1" s="1"/>
  <c r="U52" i="1"/>
  <c r="V52" i="1" s="1"/>
  <c r="U53" i="1"/>
  <c r="V53" i="1" s="1"/>
  <c r="U54" i="1"/>
  <c r="V54" i="1" s="1"/>
  <c r="U55" i="1"/>
  <c r="V55" i="1" s="1"/>
  <c r="U56" i="1"/>
  <c r="V56" i="1" s="1"/>
  <c r="U57" i="1"/>
  <c r="V57" i="1" s="1"/>
  <c r="U58" i="1"/>
  <c r="V58" i="1" s="1"/>
  <c r="U59" i="1"/>
  <c r="V59" i="1" s="1"/>
  <c r="U60" i="1"/>
  <c r="V60" i="1" s="1"/>
  <c r="U61" i="1"/>
  <c r="V61" i="1" s="1"/>
  <c r="U62" i="1"/>
  <c r="V62" i="1" s="1"/>
  <c r="P12" i="1"/>
  <c r="Q12" i="1" s="1"/>
  <c r="P13" i="1"/>
  <c r="Q13" i="1" s="1"/>
  <c r="P14" i="1"/>
  <c r="Q14" i="1" s="1"/>
  <c r="P15" i="1"/>
  <c r="Q15" i="1" s="1"/>
  <c r="P16" i="1"/>
  <c r="Q16" i="1" s="1"/>
  <c r="P17" i="1"/>
  <c r="Q17" i="1" s="1"/>
  <c r="P18" i="1"/>
  <c r="Q18" i="1" s="1"/>
  <c r="P19" i="1"/>
  <c r="Q19" i="1" s="1"/>
  <c r="P20" i="1"/>
  <c r="Q20" i="1" s="1"/>
  <c r="P21" i="1"/>
  <c r="Q21" i="1" s="1"/>
  <c r="P22" i="1"/>
  <c r="Q22" i="1" s="1"/>
  <c r="P23" i="1"/>
  <c r="Q23" i="1" s="1"/>
  <c r="P24" i="1"/>
  <c r="Q24" i="1" s="1"/>
  <c r="P25" i="1"/>
  <c r="Q25" i="1" s="1"/>
  <c r="P26" i="1"/>
  <c r="Q26" i="1" s="1"/>
  <c r="P27" i="1"/>
  <c r="Q27" i="1" s="1"/>
  <c r="P28" i="1"/>
  <c r="Q28" i="1" s="1"/>
  <c r="P29" i="1"/>
  <c r="Q29" i="1" s="1"/>
  <c r="P30" i="1"/>
  <c r="Q30" i="1" s="1"/>
  <c r="P31" i="1"/>
  <c r="Q31" i="1" s="1"/>
  <c r="P32" i="1"/>
  <c r="Q32" i="1" s="1"/>
  <c r="P33" i="1"/>
  <c r="Q33" i="1" s="1"/>
  <c r="P34" i="1"/>
  <c r="Q34" i="1" s="1"/>
  <c r="P35" i="1"/>
  <c r="Q35" i="1" s="1"/>
  <c r="P36" i="1"/>
  <c r="Q36" i="1" s="1"/>
  <c r="P37" i="1"/>
  <c r="Q37" i="1" s="1"/>
  <c r="P38" i="1"/>
  <c r="Q38" i="1" s="1"/>
  <c r="P39" i="1"/>
  <c r="Q39" i="1" s="1"/>
  <c r="P40" i="1"/>
  <c r="Q40" i="1" s="1"/>
  <c r="P41" i="1"/>
  <c r="Q41" i="1" s="1"/>
  <c r="P42" i="1"/>
  <c r="Q42" i="1" s="1"/>
  <c r="P43" i="1"/>
  <c r="Q43" i="1" s="1"/>
  <c r="P44" i="1"/>
  <c r="Q44" i="1" s="1"/>
  <c r="P45" i="1"/>
  <c r="Q45" i="1" s="1"/>
  <c r="P46" i="1"/>
  <c r="Q46" i="1" s="1"/>
  <c r="P47" i="1"/>
  <c r="Q47" i="1" s="1"/>
  <c r="P48" i="1"/>
  <c r="Q48" i="1" s="1"/>
  <c r="P49" i="1"/>
  <c r="Q49" i="1" s="1"/>
  <c r="P50" i="1"/>
  <c r="Q50" i="1" s="1"/>
  <c r="P51" i="1"/>
  <c r="Q51" i="1" s="1"/>
  <c r="P52" i="1"/>
  <c r="Q52" i="1" s="1"/>
  <c r="P53" i="1"/>
  <c r="Q53" i="1" s="1"/>
  <c r="P54" i="1"/>
  <c r="Q54" i="1" s="1"/>
  <c r="P55" i="1"/>
  <c r="Q55" i="1" s="1"/>
  <c r="P56" i="1"/>
  <c r="Q56" i="1" s="1"/>
  <c r="P57" i="1"/>
  <c r="Q57" i="1" s="1"/>
  <c r="P58" i="1"/>
  <c r="Q58" i="1" s="1"/>
  <c r="P59" i="1"/>
  <c r="Q59" i="1" s="1"/>
  <c r="P60" i="1"/>
  <c r="Q60" i="1" s="1"/>
  <c r="P61" i="1"/>
  <c r="Q61" i="1" s="1"/>
  <c r="P62" i="1"/>
  <c r="Q62" i="1" s="1"/>
  <c r="K12" i="1"/>
  <c r="L12" i="1" s="1"/>
  <c r="K13" i="1"/>
  <c r="L13" i="1" s="1"/>
  <c r="K14" i="1"/>
  <c r="L14" i="1" s="1"/>
  <c r="K15" i="1"/>
  <c r="L15" i="1" s="1"/>
  <c r="K16" i="1"/>
  <c r="L16" i="1" s="1"/>
  <c r="K17" i="1"/>
  <c r="L17" i="1" s="1"/>
  <c r="K18" i="1"/>
  <c r="L18" i="1" s="1"/>
  <c r="K19" i="1"/>
  <c r="L19" i="1" s="1"/>
  <c r="K20" i="1"/>
  <c r="L20" i="1" s="1"/>
  <c r="K21" i="1"/>
  <c r="L21" i="1" s="1"/>
  <c r="K22" i="1"/>
  <c r="L22" i="1" s="1"/>
  <c r="K23" i="1"/>
  <c r="L23" i="1" s="1"/>
  <c r="K24" i="1"/>
  <c r="L24" i="1" s="1"/>
  <c r="K25" i="1"/>
  <c r="L25" i="1" s="1"/>
  <c r="K26" i="1"/>
  <c r="L26" i="1" s="1"/>
  <c r="K27" i="1"/>
  <c r="L27" i="1" s="1"/>
  <c r="K28" i="1"/>
  <c r="L28" i="1" s="1"/>
  <c r="K29" i="1"/>
  <c r="L29" i="1" s="1"/>
  <c r="K30" i="1"/>
  <c r="L30" i="1" s="1"/>
  <c r="K31" i="1"/>
  <c r="L31" i="1" s="1"/>
  <c r="K32" i="1"/>
  <c r="L32" i="1" s="1"/>
  <c r="K33" i="1"/>
  <c r="L33" i="1" s="1"/>
  <c r="K34" i="1"/>
  <c r="L34" i="1" s="1"/>
  <c r="K35" i="1"/>
  <c r="L35" i="1" s="1"/>
  <c r="K36" i="1"/>
  <c r="L36" i="1" s="1"/>
  <c r="K37" i="1"/>
  <c r="L37" i="1" s="1"/>
  <c r="K38" i="1"/>
  <c r="L38" i="1" s="1"/>
  <c r="K39" i="1"/>
  <c r="L39" i="1" s="1"/>
  <c r="K40" i="1"/>
  <c r="L40" i="1" s="1"/>
  <c r="K41" i="1"/>
  <c r="L41" i="1" s="1"/>
  <c r="K42" i="1"/>
  <c r="L42" i="1" s="1"/>
  <c r="K43" i="1"/>
  <c r="L43" i="1" s="1"/>
  <c r="K44" i="1"/>
  <c r="L44" i="1" s="1"/>
  <c r="K45" i="1"/>
  <c r="L45" i="1" s="1"/>
  <c r="K46" i="1"/>
  <c r="L46" i="1" s="1"/>
  <c r="K47" i="1"/>
  <c r="L47" i="1" s="1"/>
  <c r="K48" i="1"/>
  <c r="L48" i="1" s="1"/>
  <c r="K49" i="1"/>
  <c r="L49" i="1" s="1"/>
  <c r="K50" i="1"/>
  <c r="L50" i="1" s="1"/>
  <c r="K51" i="1"/>
  <c r="L51" i="1" s="1"/>
  <c r="K52" i="1"/>
  <c r="L52" i="1" s="1"/>
  <c r="K53" i="1"/>
  <c r="L53" i="1" s="1"/>
  <c r="K54" i="1"/>
  <c r="L54" i="1" s="1"/>
  <c r="K55" i="1"/>
  <c r="L55" i="1" s="1"/>
  <c r="K56" i="1"/>
  <c r="L56" i="1" s="1"/>
  <c r="K57" i="1"/>
  <c r="L57" i="1" s="1"/>
  <c r="K58" i="1"/>
  <c r="L58" i="1" s="1"/>
  <c r="K59" i="1"/>
  <c r="L59" i="1" s="1"/>
  <c r="K60" i="1"/>
  <c r="L60" i="1" s="1"/>
  <c r="K61" i="1"/>
  <c r="L61" i="1" s="1"/>
  <c r="K62" i="1"/>
  <c r="L62" i="1" s="1"/>
  <c r="F12" i="1"/>
  <c r="G12" i="1" s="1"/>
  <c r="F13" i="1"/>
  <c r="G13" i="1" s="1"/>
  <c r="F14" i="1"/>
  <c r="G14" i="1" s="1"/>
  <c r="F15" i="1"/>
  <c r="G15" i="1" s="1"/>
  <c r="F16" i="1"/>
  <c r="G16" i="1" s="1"/>
  <c r="F17" i="1"/>
  <c r="G17" i="1" s="1"/>
  <c r="F18" i="1"/>
  <c r="G18" i="1" s="1"/>
  <c r="F19" i="1"/>
  <c r="G19" i="1" s="1"/>
  <c r="F20" i="1"/>
  <c r="G20" i="1" s="1"/>
  <c r="F21" i="1"/>
  <c r="G21" i="1" s="1"/>
  <c r="F22" i="1"/>
  <c r="G22" i="1" s="1"/>
  <c r="F23" i="1"/>
  <c r="G23" i="1" s="1"/>
  <c r="F24" i="1"/>
  <c r="G24" i="1" s="1"/>
  <c r="F25" i="1"/>
  <c r="G25" i="1" s="1"/>
  <c r="F26" i="1"/>
  <c r="G26" i="1" s="1"/>
  <c r="F27" i="1"/>
  <c r="G27" i="1" s="1"/>
  <c r="F28" i="1"/>
  <c r="G28" i="1" s="1"/>
  <c r="F29" i="1"/>
  <c r="G29" i="1" s="1"/>
  <c r="F30" i="1"/>
  <c r="G30" i="1" s="1"/>
  <c r="F31" i="1"/>
  <c r="G31" i="1" s="1"/>
  <c r="F32" i="1"/>
  <c r="G32" i="1" s="1"/>
  <c r="F33" i="1"/>
  <c r="G33" i="1" s="1"/>
  <c r="F34" i="1"/>
  <c r="G34" i="1" s="1"/>
  <c r="F35" i="1"/>
  <c r="G35" i="1" s="1"/>
  <c r="F36" i="1"/>
  <c r="G36" i="1" s="1"/>
  <c r="F37" i="1"/>
  <c r="G37" i="1" s="1"/>
  <c r="F38" i="1"/>
  <c r="G38" i="1" s="1"/>
  <c r="F39" i="1"/>
  <c r="G39" i="1" s="1"/>
  <c r="F40" i="1"/>
  <c r="G40" i="1" s="1"/>
  <c r="F41" i="1"/>
  <c r="G41" i="1" s="1"/>
  <c r="F42" i="1"/>
  <c r="G42" i="1" s="1"/>
  <c r="F43" i="1"/>
  <c r="G43" i="1" s="1"/>
  <c r="F44" i="1"/>
  <c r="G44" i="1" s="1"/>
  <c r="F45" i="1"/>
  <c r="G45" i="1" s="1"/>
  <c r="F46" i="1"/>
  <c r="G46" i="1" s="1"/>
  <c r="F47" i="1"/>
  <c r="G47" i="1" s="1"/>
  <c r="F48" i="1"/>
  <c r="G48" i="1" s="1"/>
  <c r="F49" i="1"/>
  <c r="G49" i="1" s="1"/>
  <c r="F50" i="1"/>
  <c r="G50" i="1" s="1"/>
  <c r="F51" i="1"/>
  <c r="G51" i="1" s="1"/>
  <c r="F52" i="1"/>
  <c r="G52" i="1" s="1"/>
  <c r="F53" i="1"/>
  <c r="G53" i="1" s="1"/>
  <c r="F54" i="1"/>
  <c r="G54" i="1" s="1"/>
  <c r="F55" i="1"/>
  <c r="G55" i="1" s="1"/>
  <c r="F56" i="1"/>
  <c r="G56" i="1" s="1"/>
  <c r="F57" i="1"/>
  <c r="G57" i="1" s="1"/>
  <c r="F58" i="1"/>
  <c r="G58" i="1" s="1"/>
  <c r="F59" i="1"/>
  <c r="G59" i="1" s="1"/>
  <c r="F60" i="1"/>
  <c r="G60" i="1" s="1"/>
  <c r="F61" i="1"/>
  <c r="G61" i="1" s="1"/>
  <c r="F62" i="1"/>
  <c r="G62" i="1" s="1"/>
  <c r="A12" i="1"/>
  <c r="B12" i="1" s="1"/>
  <c r="AL32" i="1" l="1"/>
  <c r="AO32" i="1" s="1"/>
  <c r="AP32" i="1" s="1"/>
  <c r="AL44" i="1"/>
  <c r="AL48" i="1"/>
  <c r="AO48" i="1" s="1"/>
  <c r="AP48" i="1" s="1"/>
  <c r="AL41" i="1"/>
  <c r="AL52" i="1"/>
  <c r="AO52" i="1" s="1"/>
  <c r="AP52" i="1" s="1"/>
  <c r="AL36" i="1"/>
  <c r="AO36" i="1" s="1"/>
  <c r="AP36" i="1" s="1"/>
  <c r="AL57" i="1"/>
  <c r="AL33" i="1"/>
  <c r="AL56" i="1"/>
  <c r="AL61" i="1"/>
  <c r="AL53" i="1"/>
  <c r="AO53" i="1" s="1"/>
  <c r="AP53" i="1" s="1"/>
  <c r="AL49" i="1"/>
  <c r="AL45" i="1"/>
  <c r="AL37" i="1"/>
  <c r="AL29" i="1"/>
  <c r="AL62" i="1"/>
  <c r="AO62" i="1" s="1"/>
  <c r="AP62" i="1" s="1"/>
  <c r="AL58" i="1"/>
  <c r="AO58" i="1" s="1"/>
  <c r="AP58" i="1" s="1"/>
  <c r="AL54" i="1"/>
  <c r="AO54" i="1" s="1"/>
  <c r="AP54" i="1" s="1"/>
  <c r="AL50" i="1"/>
  <c r="AO50" i="1" s="1"/>
  <c r="AP50" i="1" s="1"/>
  <c r="AL46" i="1"/>
  <c r="AO46" i="1" s="1"/>
  <c r="AP46" i="1" s="1"/>
  <c r="AL42" i="1"/>
  <c r="AO42" i="1" s="1"/>
  <c r="AP42" i="1" s="1"/>
  <c r="AL38" i="1"/>
  <c r="AO38" i="1" s="1"/>
  <c r="AP38" i="1" s="1"/>
  <c r="AL34" i="1"/>
  <c r="AO34" i="1" s="1"/>
  <c r="AP34" i="1" s="1"/>
  <c r="AL30" i="1"/>
  <c r="AO30" i="1" s="1"/>
  <c r="AP30" i="1" s="1"/>
  <c r="AL59" i="1"/>
  <c r="AO59" i="1" s="1"/>
  <c r="AP59" i="1" s="1"/>
  <c r="AL55" i="1"/>
  <c r="AO55" i="1" s="1"/>
  <c r="AP55" i="1" s="1"/>
  <c r="AL51" i="1"/>
  <c r="AO51" i="1" s="1"/>
  <c r="AP51" i="1" s="1"/>
  <c r="AL47" i="1"/>
  <c r="AO47" i="1" s="1"/>
  <c r="AP47" i="1" s="1"/>
  <c r="AL43" i="1"/>
  <c r="AO43" i="1" s="1"/>
  <c r="AP43" i="1" s="1"/>
  <c r="AL39" i="1"/>
  <c r="AO39" i="1" s="1"/>
  <c r="AP39" i="1" s="1"/>
  <c r="AL35" i="1"/>
  <c r="AO35" i="1" s="1"/>
  <c r="AP35" i="1" s="1"/>
  <c r="AL31" i="1"/>
  <c r="AO31" i="1" s="1"/>
  <c r="AP31" i="1" s="1"/>
  <c r="AL27" i="1"/>
  <c r="AO27" i="1" s="1"/>
  <c r="AP27" i="1" s="1"/>
  <c r="AL60" i="1"/>
  <c r="AO60" i="1" s="1"/>
  <c r="AP60" i="1" s="1"/>
  <c r="AL40" i="1"/>
  <c r="AO40" i="1" s="1"/>
  <c r="AP40" i="1" s="1"/>
  <c r="AL28" i="1"/>
  <c r="AO28" i="1" s="1"/>
  <c r="AP28" i="1" s="1"/>
  <c r="AL23" i="1"/>
  <c r="AO23" i="1" s="1"/>
  <c r="AP23" i="1" s="1"/>
  <c r="AL24" i="1"/>
  <c r="AO24" i="1" s="1"/>
  <c r="AP24" i="1" s="1"/>
  <c r="AL26" i="1"/>
  <c r="AO26" i="1" s="1"/>
  <c r="AP26" i="1" s="1"/>
  <c r="A13" i="1"/>
  <c r="B13" i="1" s="1"/>
  <c r="AL25" i="1"/>
  <c r="AL22" i="1"/>
  <c r="AO22" i="1" s="1"/>
  <c r="AP22" i="1" s="1"/>
  <c r="AL21" i="1"/>
  <c r="AO21" i="1" s="1"/>
  <c r="AP21" i="1" s="1"/>
  <c r="AO25" i="1" l="1"/>
  <c r="AP25" i="1" s="1"/>
  <c r="AM32" i="1"/>
  <c r="AM53" i="1"/>
  <c r="AN53" i="1" s="1"/>
  <c r="AM36" i="1"/>
  <c r="AN36" i="1" s="1"/>
  <c r="AM48" i="1"/>
  <c r="AN48" i="1" s="1"/>
  <c r="AO37" i="1"/>
  <c r="AP37" i="1" s="1"/>
  <c r="AO33" i="1"/>
  <c r="AP33" i="1" s="1"/>
  <c r="AO45" i="1"/>
  <c r="AP45" i="1" s="1"/>
  <c r="AO57" i="1"/>
  <c r="AP57" i="1" s="1"/>
  <c r="AO44" i="1"/>
  <c r="AP44" i="1" s="1"/>
  <c r="AO49" i="1"/>
  <c r="AP49" i="1" s="1"/>
  <c r="AO56" i="1"/>
  <c r="AP56" i="1" s="1"/>
  <c r="AO61" i="1"/>
  <c r="AP61" i="1" s="1"/>
  <c r="AO41" i="1"/>
  <c r="AP41" i="1" s="1"/>
  <c r="AO29" i="1"/>
  <c r="AP29" i="1" s="1"/>
  <c r="AM52" i="1"/>
  <c r="AN52" i="1" s="1"/>
  <c r="AM39" i="1"/>
  <c r="AN39" i="1" s="1"/>
  <c r="AM54" i="1"/>
  <c r="AN54" i="1" s="1"/>
  <c r="AM28" i="1"/>
  <c r="AN28" i="1" s="1"/>
  <c r="AM43" i="1"/>
  <c r="AN43" i="1" s="1"/>
  <c r="AM42" i="1"/>
  <c r="AN42" i="1" s="1"/>
  <c r="AM40" i="1"/>
  <c r="AN40" i="1" s="1"/>
  <c r="AM31" i="1"/>
  <c r="AN31" i="1" s="1"/>
  <c r="AM47" i="1"/>
  <c r="AN47" i="1" s="1"/>
  <c r="AM30" i="1"/>
  <c r="AN30" i="1" s="1"/>
  <c r="AM46" i="1"/>
  <c r="AN46" i="1" s="1"/>
  <c r="AM62" i="1"/>
  <c r="AN62" i="1" s="1"/>
  <c r="AM55" i="1"/>
  <c r="AN55" i="1" s="1"/>
  <c r="AM38" i="1"/>
  <c r="AN38" i="1" s="1"/>
  <c r="AM27" i="1"/>
  <c r="AN27" i="1" s="1"/>
  <c r="AM59" i="1"/>
  <c r="AN59" i="1" s="1"/>
  <c r="AM58" i="1"/>
  <c r="AN58" i="1" s="1"/>
  <c r="AM60" i="1"/>
  <c r="AN60" i="1" s="1"/>
  <c r="AM35" i="1"/>
  <c r="AN35" i="1" s="1"/>
  <c r="AM51" i="1"/>
  <c r="AN51" i="1" s="1"/>
  <c r="AM34" i="1"/>
  <c r="AN34" i="1" s="1"/>
  <c r="AM50" i="1"/>
  <c r="AN50" i="1" s="1"/>
  <c r="AM24" i="1"/>
  <c r="AN24" i="1" s="1"/>
  <c r="AM23" i="1"/>
  <c r="AN23" i="1" s="1"/>
  <c r="AM21" i="1"/>
  <c r="AN21" i="1" s="1"/>
  <c r="AM26" i="1"/>
  <c r="AN26" i="1" s="1"/>
  <c r="AM22" i="1"/>
  <c r="AN22" i="1" s="1"/>
  <c r="A14" i="1"/>
  <c r="AL12" i="1"/>
  <c r="AO12" i="1" s="1"/>
  <c r="AP12" i="1" s="1"/>
  <c r="AL14" i="1"/>
  <c r="AO14" i="1" s="1"/>
  <c r="AP14" i="1" s="1"/>
  <c r="AL18" i="1"/>
  <c r="AO18" i="1" s="1"/>
  <c r="AP18" i="1" s="1"/>
  <c r="AL19" i="1"/>
  <c r="AO19" i="1" s="1"/>
  <c r="AP19" i="1" s="1"/>
  <c r="AL13" i="1"/>
  <c r="AO13" i="1" s="1"/>
  <c r="AP13" i="1" s="1"/>
  <c r="AL15" i="1"/>
  <c r="AO15" i="1" s="1"/>
  <c r="AP15" i="1" s="1"/>
  <c r="AL20" i="1"/>
  <c r="AO20" i="1" s="1"/>
  <c r="AP20" i="1" s="1"/>
  <c r="AL17" i="1"/>
  <c r="AO17" i="1" s="1"/>
  <c r="AP17" i="1" s="1"/>
  <c r="AL16" i="1"/>
  <c r="AO16" i="1" s="1"/>
  <c r="AP16" i="1" s="1"/>
  <c r="AM25" i="1" l="1"/>
  <c r="AN25" i="1" s="1"/>
  <c r="AN32" i="1"/>
  <c r="AQ32" i="1" s="1"/>
  <c r="AW26" i="1"/>
  <c r="AQ26" i="1"/>
  <c r="AS26" i="1" s="1"/>
  <c r="AU26" i="1" s="1"/>
  <c r="AM57" i="1"/>
  <c r="AN57" i="1" s="1"/>
  <c r="AW21" i="1"/>
  <c r="AQ21" i="1"/>
  <c r="AS21" i="1" s="1"/>
  <c r="AU21" i="1" s="1"/>
  <c r="AW51" i="1"/>
  <c r="AQ51" i="1"/>
  <c r="AW58" i="1"/>
  <c r="AQ58" i="1"/>
  <c r="AW62" i="1"/>
  <c r="AQ62" i="1"/>
  <c r="AW47" i="1"/>
  <c r="AQ47" i="1"/>
  <c r="AW43" i="1"/>
  <c r="AQ43" i="1"/>
  <c r="AW39" i="1"/>
  <c r="AQ39" i="1"/>
  <c r="AM29" i="1"/>
  <c r="AN29" i="1" s="1"/>
  <c r="AM56" i="1"/>
  <c r="AN56" i="1" s="1"/>
  <c r="AM45" i="1"/>
  <c r="AN45" i="1" s="1"/>
  <c r="AW36" i="1"/>
  <c r="AQ36" i="1"/>
  <c r="AW42" i="1"/>
  <c r="AQ42" i="1"/>
  <c r="AW48" i="1"/>
  <c r="AQ48" i="1"/>
  <c r="AW25" i="1"/>
  <c r="AQ25" i="1"/>
  <c r="AW50" i="1"/>
  <c r="AQ50" i="1"/>
  <c r="AW35" i="1"/>
  <c r="AQ35" i="1"/>
  <c r="AW38" i="1"/>
  <c r="AQ38" i="1"/>
  <c r="AW46" i="1"/>
  <c r="AQ46" i="1"/>
  <c r="AW31" i="1"/>
  <c r="AQ31" i="1"/>
  <c r="AW28" i="1"/>
  <c r="AQ28" i="1"/>
  <c r="AM41" i="1"/>
  <c r="AN41" i="1" s="1"/>
  <c r="AM49" i="1"/>
  <c r="AN49" i="1" s="1"/>
  <c r="AM33" i="1"/>
  <c r="AN33" i="1" s="1"/>
  <c r="AW24" i="1"/>
  <c r="AQ24" i="1"/>
  <c r="AW27" i="1"/>
  <c r="AQ27" i="1"/>
  <c r="AW22" i="1"/>
  <c r="AQ22" i="1"/>
  <c r="AS22" i="1" s="1"/>
  <c r="AU22" i="1" s="1"/>
  <c r="AW23" i="1"/>
  <c r="AQ23" i="1"/>
  <c r="AW34" i="1"/>
  <c r="AQ34" i="1"/>
  <c r="AW60" i="1"/>
  <c r="AQ60" i="1"/>
  <c r="AW59" i="1"/>
  <c r="AQ59" i="1"/>
  <c r="AW55" i="1"/>
  <c r="AQ55" i="1"/>
  <c r="AW30" i="1"/>
  <c r="AQ30" i="1"/>
  <c r="AW40" i="1"/>
  <c r="AQ40" i="1"/>
  <c r="AW54" i="1"/>
  <c r="AQ54" i="1"/>
  <c r="AW52" i="1"/>
  <c r="AQ52" i="1"/>
  <c r="AS52" i="1" s="1"/>
  <c r="AU52" i="1" s="1"/>
  <c r="AM61" i="1"/>
  <c r="AN61" i="1" s="1"/>
  <c r="AM44" i="1"/>
  <c r="AN44" i="1" s="1"/>
  <c r="AM37" i="1"/>
  <c r="AN37" i="1" s="1"/>
  <c r="AW53" i="1"/>
  <c r="AQ53" i="1"/>
  <c r="AS53" i="1" s="1"/>
  <c r="AU53" i="1" s="1"/>
  <c r="B14" i="1"/>
  <c r="A15" i="1" s="1"/>
  <c r="B15" i="1" s="1"/>
  <c r="A16" i="1" s="1"/>
  <c r="B16" i="1" s="1"/>
  <c r="AM18" i="1"/>
  <c r="AN18" i="1" s="1"/>
  <c r="AM16" i="1"/>
  <c r="AN16" i="1" s="1"/>
  <c r="AM12" i="1"/>
  <c r="AN12" i="1" s="1"/>
  <c r="AM15" i="1"/>
  <c r="AN15" i="1" s="1"/>
  <c r="AM17" i="1"/>
  <c r="AN17" i="1" s="1"/>
  <c r="AM13" i="1"/>
  <c r="AN13" i="1" s="1"/>
  <c r="AM14" i="1"/>
  <c r="AN14" i="1" s="1"/>
  <c r="AM20" i="1"/>
  <c r="AN20" i="1" s="1"/>
  <c r="AM19" i="1"/>
  <c r="AN19" i="1" s="1"/>
  <c r="AL63" i="1"/>
  <c r="AS32" i="1" l="1"/>
  <c r="AU32" i="1" s="1"/>
  <c r="AW32" i="1"/>
  <c r="AY32" i="1" s="1"/>
  <c r="AW14" i="1"/>
  <c r="AQ14" i="1"/>
  <c r="AW13" i="1"/>
  <c r="AQ13" i="1"/>
  <c r="AW16" i="1"/>
  <c r="AQ16" i="1"/>
  <c r="AY53" i="1"/>
  <c r="AW44" i="1"/>
  <c r="AQ44" i="1"/>
  <c r="AS44" i="1" s="1"/>
  <c r="AU44" i="1" s="1"/>
  <c r="AW49" i="1"/>
  <c r="AQ49" i="1"/>
  <c r="AS49" i="1" s="1"/>
  <c r="AU49" i="1" s="1"/>
  <c r="AW45" i="1"/>
  <c r="AQ45" i="1"/>
  <c r="AS45" i="1" s="1"/>
  <c r="AW29" i="1"/>
  <c r="AQ29" i="1"/>
  <c r="AW57" i="1"/>
  <c r="AQ57" i="1"/>
  <c r="AS57" i="1" s="1"/>
  <c r="AW19" i="1"/>
  <c r="AQ19" i="1"/>
  <c r="AW17" i="1"/>
  <c r="AQ17" i="1"/>
  <c r="AW18" i="1"/>
  <c r="AQ18" i="1"/>
  <c r="AW20" i="1"/>
  <c r="AQ20" i="1"/>
  <c r="AW15" i="1"/>
  <c r="AQ15" i="1"/>
  <c r="AW37" i="1"/>
  <c r="AQ37" i="1"/>
  <c r="AS37" i="1" s="1"/>
  <c r="AW61" i="1"/>
  <c r="AQ61" i="1"/>
  <c r="AS61" i="1" s="1"/>
  <c r="AU61" i="1" s="1"/>
  <c r="AW33" i="1"/>
  <c r="AQ33" i="1"/>
  <c r="AW41" i="1"/>
  <c r="AQ41" i="1"/>
  <c r="AS41" i="1" s="1"/>
  <c r="AU41" i="1" s="1"/>
  <c r="AW56" i="1"/>
  <c r="AQ56" i="1"/>
  <c r="AS56" i="1" s="1"/>
  <c r="AU56" i="1" s="1"/>
  <c r="AW12" i="1"/>
  <c r="AQ12" i="1"/>
  <c r="AR12" i="1" s="1"/>
  <c r="AY36" i="1"/>
  <c r="AS36" i="1"/>
  <c r="AU36" i="1" s="1"/>
  <c r="AS48" i="1"/>
  <c r="AU48" i="1" s="1"/>
  <c r="AY48" i="1"/>
  <c r="AY52" i="1"/>
  <c r="AY24" i="1"/>
  <c r="AS24" i="1"/>
  <c r="AU24" i="1" s="1"/>
  <c r="AY21" i="1"/>
  <c r="AY31" i="1"/>
  <c r="AS31" i="1"/>
  <c r="AU31" i="1" s="1"/>
  <c r="AY42" i="1"/>
  <c r="AS42" i="1"/>
  <c r="AU42" i="1" s="1"/>
  <c r="AS38" i="1"/>
  <c r="AU38" i="1" s="1"/>
  <c r="AY38" i="1"/>
  <c r="AS59" i="1"/>
  <c r="AU59" i="1" s="1"/>
  <c r="AY59" i="1"/>
  <c r="AS39" i="1"/>
  <c r="AU39" i="1" s="1"/>
  <c r="AY39" i="1"/>
  <c r="AS34" i="1"/>
  <c r="AU34" i="1" s="1"/>
  <c r="AY34" i="1"/>
  <c r="AY47" i="1"/>
  <c r="AS47" i="1"/>
  <c r="AU47" i="1" s="1"/>
  <c r="AS58" i="1"/>
  <c r="AU58" i="1" s="1"/>
  <c r="AY58" i="1"/>
  <c r="AS27" i="1"/>
  <c r="AU27" i="1" s="1"/>
  <c r="AY27" i="1"/>
  <c r="AY28" i="1"/>
  <c r="AS28" i="1"/>
  <c r="AU28" i="1" s="1"/>
  <c r="AS55" i="1"/>
  <c r="AU55" i="1" s="1"/>
  <c r="AY55" i="1"/>
  <c r="AS35" i="1"/>
  <c r="AU35" i="1" s="1"/>
  <c r="AY35" i="1"/>
  <c r="AY25" i="1"/>
  <c r="AS62" i="1"/>
  <c r="AU62" i="1" s="1"/>
  <c r="AY62" i="1"/>
  <c r="AS43" i="1"/>
  <c r="AU43" i="1" s="1"/>
  <c r="AY43" i="1"/>
  <c r="AS51" i="1"/>
  <c r="AU51" i="1" s="1"/>
  <c r="AY51" i="1"/>
  <c r="AS50" i="1"/>
  <c r="AU50" i="1" s="1"/>
  <c r="AY50" i="1"/>
  <c r="AS54" i="1"/>
  <c r="AU54" i="1" s="1"/>
  <c r="AY54" i="1"/>
  <c r="AS30" i="1"/>
  <c r="AU30" i="1" s="1"/>
  <c r="AY30" i="1"/>
  <c r="AS60" i="1"/>
  <c r="AU60" i="1" s="1"/>
  <c r="AY60" i="1"/>
  <c r="AS46" i="1"/>
  <c r="AU46" i="1" s="1"/>
  <c r="AY46" i="1"/>
  <c r="AS40" i="1"/>
  <c r="AU40" i="1" s="1"/>
  <c r="AY40" i="1"/>
  <c r="AS25" i="1"/>
  <c r="AU25" i="1" s="1"/>
  <c r="AS23" i="1"/>
  <c r="AU23" i="1" s="1"/>
  <c r="AY23" i="1"/>
  <c r="AY26" i="1"/>
  <c r="AY22" i="1"/>
  <c r="A17" i="1"/>
  <c r="B17" i="1" s="1"/>
  <c r="AR13" i="1" l="1"/>
  <c r="AR14" i="1" s="1"/>
  <c r="AR15" i="1" s="1"/>
  <c r="AR16" i="1" s="1"/>
  <c r="AR17" i="1" s="1"/>
  <c r="AR18" i="1" s="1"/>
  <c r="AR19" i="1" s="1"/>
  <c r="AR20" i="1" s="1"/>
  <c r="AR21" i="1" s="1"/>
  <c r="AR22" i="1" s="1"/>
  <c r="AR23" i="1" s="1"/>
  <c r="AR24" i="1" s="1"/>
  <c r="AR25" i="1" s="1"/>
  <c r="AR26" i="1" s="1"/>
  <c r="AR27" i="1" s="1"/>
  <c r="AR28" i="1" s="1"/>
  <c r="AR29" i="1" s="1"/>
  <c r="AR30" i="1" s="1"/>
  <c r="AR31" i="1" s="1"/>
  <c r="AR32" i="1" s="1"/>
  <c r="AR33" i="1" s="1"/>
  <c r="AR34" i="1" s="1"/>
  <c r="AR35" i="1" s="1"/>
  <c r="AR36" i="1" s="1"/>
  <c r="AR37" i="1" s="1"/>
  <c r="AR38" i="1" s="1"/>
  <c r="AR39" i="1" s="1"/>
  <c r="AR40" i="1" s="1"/>
  <c r="AR41" i="1" s="1"/>
  <c r="AR42" i="1" s="1"/>
  <c r="AR43" i="1" s="1"/>
  <c r="AR44" i="1" s="1"/>
  <c r="AR45" i="1" s="1"/>
  <c r="AR46" i="1" s="1"/>
  <c r="AR47" i="1" s="1"/>
  <c r="AR48" i="1" s="1"/>
  <c r="AR49" i="1" s="1"/>
  <c r="AR50" i="1" s="1"/>
  <c r="AR51" i="1" s="1"/>
  <c r="AR52" i="1" s="1"/>
  <c r="AR53" i="1" s="1"/>
  <c r="AR54" i="1" s="1"/>
  <c r="AR55" i="1" s="1"/>
  <c r="AR56" i="1" s="1"/>
  <c r="AR57" i="1" s="1"/>
  <c r="AR58" i="1" s="1"/>
  <c r="AR59" i="1" s="1"/>
  <c r="AR60" i="1" s="1"/>
  <c r="AR61" i="1" s="1"/>
  <c r="AR62" i="1" s="1"/>
  <c r="AQ63" i="1"/>
  <c r="H5" i="1" s="1"/>
  <c r="AU45" i="1"/>
  <c r="AU57" i="1"/>
  <c r="AY45" i="1"/>
  <c r="AY29" i="1"/>
  <c r="AS29" i="1"/>
  <c r="AU29" i="1" s="1"/>
  <c r="AY41" i="1"/>
  <c r="AY49" i="1"/>
  <c r="AY61" i="1"/>
  <c r="AU37" i="1"/>
  <c r="AY33" i="1"/>
  <c r="AS33" i="1"/>
  <c r="AU33" i="1" s="1"/>
  <c r="AY37" i="1"/>
  <c r="AY57" i="1"/>
  <c r="AY56" i="1"/>
  <c r="AY44" i="1"/>
  <c r="AS13" i="1"/>
  <c r="AU13" i="1" s="1"/>
  <c r="AS20" i="1"/>
  <c r="AU20" i="1" s="1"/>
  <c r="AS17" i="1"/>
  <c r="AU17" i="1" s="1"/>
  <c r="AS12" i="1"/>
  <c r="AS19" i="1"/>
  <c r="AU19" i="1" s="1"/>
  <c r="AS14" i="1"/>
  <c r="AU14" i="1" s="1"/>
  <c r="AS16" i="1"/>
  <c r="AU16" i="1" s="1"/>
  <c r="AS15" i="1"/>
  <c r="AU15" i="1" s="1"/>
  <c r="AS18" i="1"/>
  <c r="AU18" i="1" s="1"/>
  <c r="A18" i="1"/>
  <c r="B18" i="1" s="1"/>
  <c r="AY17" i="1"/>
  <c r="AY19" i="1"/>
  <c r="AY15" i="1"/>
  <c r="AY12" i="1"/>
  <c r="AY14" i="1"/>
  <c r="AY16" i="1"/>
  <c r="AY18" i="1"/>
  <c r="AY13" i="1"/>
  <c r="AY20" i="1"/>
  <c r="AT12" i="1" l="1"/>
  <c r="AT13" i="1" s="1"/>
  <c r="AT14" i="1" s="1"/>
  <c r="AT15" i="1" s="1"/>
  <c r="AT16" i="1" s="1"/>
  <c r="AT17" i="1" s="1"/>
  <c r="AT18" i="1" s="1"/>
  <c r="AT19" i="1" s="1"/>
  <c r="AT20" i="1" s="1"/>
  <c r="AT21" i="1" s="1"/>
  <c r="AT22" i="1" s="1"/>
  <c r="AT23" i="1" s="1"/>
  <c r="AT24" i="1" s="1"/>
  <c r="AT25" i="1" s="1"/>
  <c r="AT26" i="1" s="1"/>
  <c r="AS63" i="1"/>
  <c r="H6" i="1" s="1"/>
  <c r="AU12" i="1"/>
  <c r="AV12" i="1" s="1"/>
  <c r="AV13" i="1" s="1"/>
  <c r="AV14" i="1" s="1"/>
  <c r="AV15" i="1" s="1"/>
  <c r="AV16" i="1" s="1"/>
  <c r="AV17" i="1" s="1"/>
  <c r="A19" i="1"/>
  <c r="B19" i="1" s="1"/>
  <c r="AY63" i="1"/>
  <c r="AW63" i="1"/>
  <c r="H8" i="1" s="1"/>
  <c r="AX12" i="1"/>
  <c r="AX13" i="1" s="1"/>
  <c r="AX14" i="1" s="1"/>
  <c r="AX15" i="1" s="1"/>
  <c r="AX16" i="1" s="1"/>
  <c r="AX17" i="1" s="1"/>
  <c r="AX18" i="1" s="1"/>
  <c r="AX19" i="1" s="1"/>
  <c r="AX20" i="1" s="1"/>
  <c r="AX21" i="1" s="1"/>
  <c r="AX22" i="1" s="1"/>
  <c r="AX23" i="1" s="1"/>
  <c r="AX24" i="1" s="1"/>
  <c r="AX25" i="1" s="1"/>
  <c r="AX26" i="1" s="1"/>
  <c r="AT27" i="1" l="1"/>
  <c r="AT28" i="1" s="1"/>
  <c r="AT29" i="1" s="1"/>
  <c r="AT30" i="1" s="1"/>
  <c r="AT31" i="1" s="1"/>
  <c r="AT32" i="1" s="1"/>
  <c r="AT33" i="1" s="1"/>
  <c r="AT34" i="1" s="1"/>
  <c r="AT35" i="1" s="1"/>
  <c r="AT36" i="1" s="1"/>
  <c r="AT37" i="1" s="1"/>
  <c r="AT38" i="1" s="1"/>
  <c r="AT39" i="1" s="1"/>
  <c r="AT40" i="1" s="1"/>
  <c r="AT41" i="1" s="1"/>
  <c r="AT42" i="1" s="1"/>
  <c r="AT43" i="1" s="1"/>
  <c r="AT44" i="1" s="1"/>
  <c r="AT45" i="1" s="1"/>
  <c r="AT46" i="1" s="1"/>
  <c r="AT47" i="1" s="1"/>
  <c r="AT48" i="1" s="1"/>
  <c r="AT49" i="1" s="1"/>
  <c r="AT50" i="1" s="1"/>
  <c r="AT51" i="1" s="1"/>
  <c r="AT52" i="1" s="1"/>
  <c r="AT53" i="1" s="1"/>
  <c r="AT54" i="1" s="1"/>
  <c r="AT55" i="1" s="1"/>
  <c r="AT56" i="1" s="1"/>
  <c r="AT57" i="1" s="1"/>
  <c r="AT58" i="1" s="1"/>
  <c r="AT59" i="1" s="1"/>
  <c r="AT60" i="1" s="1"/>
  <c r="AT61" i="1" s="1"/>
  <c r="AT62" i="1" s="1"/>
  <c r="AX27" i="1"/>
  <c r="AX28" i="1" s="1"/>
  <c r="AX29" i="1" s="1"/>
  <c r="AX30" i="1" s="1"/>
  <c r="AX31" i="1" s="1"/>
  <c r="AX32" i="1" s="1"/>
  <c r="AX33" i="1" s="1"/>
  <c r="AX34" i="1" s="1"/>
  <c r="AX35" i="1" s="1"/>
  <c r="AX36" i="1" s="1"/>
  <c r="AX37" i="1" s="1"/>
  <c r="AX38" i="1" s="1"/>
  <c r="AX39" i="1" s="1"/>
  <c r="AX40" i="1" s="1"/>
  <c r="AX41" i="1" s="1"/>
  <c r="AX42" i="1" s="1"/>
  <c r="AX43" i="1" s="1"/>
  <c r="AX44" i="1" s="1"/>
  <c r="AX45" i="1" s="1"/>
  <c r="AX46" i="1" s="1"/>
  <c r="AX47" i="1" s="1"/>
  <c r="AX48" i="1" s="1"/>
  <c r="AX49" i="1" s="1"/>
  <c r="AX50" i="1" s="1"/>
  <c r="AX51" i="1" s="1"/>
  <c r="AX52" i="1" s="1"/>
  <c r="AX53" i="1" s="1"/>
  <c r="AX54" i="1" s="1"/>
  <c r="AX55" i="1" s="1"/>
  <c r="AX56" i="1" s="1"/>
  <c r="AX57" i="1" s="1"/>
  <c r="AX58" i="1" s="1"/>
  <c r="AX59" i="1" s="1"/>
  <c r="AX60" i="1" s="1"/>
  <c r="AX61" i="1" s="1"/>
  <c r="AX62" i="1" s="1"/>
  <c r="AV18" i="1"/>
  <c r="A20" i="1"/>
  <c r="B20" i="1" s="1"/>
  <c r="A21" i="1" l="1"/>
  <c r="B21" i="1" s="1"/>
  <c r="AV19" i="1" l="1"/>
  <c r="A22" i="1"/>
  <c r="B22" i="1" s="1"/>
  <c r="A23" i="1" l="1"/>
  <c r="B23" i="1" s="1"/>
  <c r="A24" i="1" s="1"/>
  <c r="B24" i="1" s="1"/>
  <c r="A25" i="1" s="1"/>
  <c r="AV20" i="1" l="1"/>
  <c r="B25" i="1"/>
  <c r="A26" i="1" s="1"/>
  <c r="B26" i="1" s="1"/>
  <c r="A27" i="1" l="1"/>
  <c r="B27" i="1" s="1"/>
  <c r="A28" i="1" s="1"/>
  <c r="B28" i="1" s="1"/>
  <c r="A29" i="1" s="1"/>
  <c r="B29" i="1" s="1"/>
  <c r="A30" i="1" s="1"/>
  <c r="B30" i="1" s="1"/>
  <c r="A31" i="1" s="1"/>
  <c r="B31" i="1" s="1"/>
  <c r="A32" i="1" s="1"/>
  <c r="B32" i="1" s="1"/>
  <c r="A33" i="1" s="1"/>
  <c r="B33" i="1" s="1"/>
  <c r="A34" i="1" s="1"/>
  <c r="B34" i="1" s="1"/>
  <c r="A35" i="1" s="1"/>
  <c r="B35" i="1" s="1"/>
  <c r="A36" i="1" s="1"/>
  <c r="B36" i="1" s="1"/>
  <c r="A37" i="1" s="1"/>
  <c r="B37" i="1" s="1"/>
  <c r="A38" i="1" s="1"/>
  <c r="B38" i="1" s="1"/>
  <c r="A39" i="1" s="1"/>
  <c r="B39" i="1" s="1"/>
  <c r="A40" i="1" s="1"/>
  <c r="B40" i="1" s="1"/>
  <c r="A41" i="1" s="1"/>
  <c r="B41" i="1" s="1"/>
  <c r="A42" i="1" s="1"/>
  <c r="B42" i="1" s="1"/>
  <c r="A43" i="1" s="1"/>
  <c r="B43" i="1" s="1"/>
  <c r="A44" i="1" s="1"/>
  <c r="B44" i="1" s="1"/>
  <c r="A45" i="1" s="1"/>
  <c r="B45" i="1" s="1"/>
  <c r="A46" i="1" s="1"/>
  <c r="B46" i="1" s="1"/>
  <c r="A47" i="1" s="1"/>
  <c r="B47" i="1" s="1"/>
  <c r="A48" i="1" s="1"/>
  <c r="B48" i="1" s="1"/>
  <c r="A49" i="1" s="1"/>
  <c r="B49" i="1" s="1"/>
  <c r="A50" i="1" s="1"/>
  <c r="B50" i="1" s="1"/>
  <c r="A51" i="1" s="1"/>
  <c r="B51" i="1" s="1"/>
  <c r="A52" i="1" s="1"/>
  <c r="B52" i="1" s="1"/>
  <c r="A53" i="1" s="1"/>
  <c r="B53" i="1" s="1"/>
  <c r="A54" i="1" s="1"/>
  <c r="B54" i="1" s="1"/>
  <c r="A55" i="1" s="1"/>
  <c r="B55" i="1" s="1"/>
  <c r="A56" i="1" s="1"/>
  <c r="B56" i="1" s="1"/>
  <c r="A57" i="1" s="1"/>
  <c r="B57" i="1" s="1"/>
  <c r="A58" i="1" s="1"/>
  <c r="B58" i="1" s="1"/>
  <c r="A59" i="1" s="1"/>
  <c r="B59" i="1" s="1"/>
  <c r="A60" i="1" s="1"/>
  <c r="B60" i="1" s="1"/>
  <c r="A61" i="1" s="1"/>
  <c r="B61" i="1" s="1"/>
  <c r="A62" i="1" s="1"/>
  <c r="B62" i="1" s="1"/>
  <c r="AV21" i="1"/>
  <c r="AV22" i="1" l="1"/>
  <c r="AV23" i="1" l="1"/>
  <c r="AV24" i="1" l="1"/>
  <c r="AV25" i="1" l="1"/>
  <c r="AU63" i="1" l="1"/>
  <c r="H7" i="1" s="1"/>
  <c r="AV26" i="1" l="1"/>
  <c r="AV27" i="1" l="1"/>
  <c r="AV28" i="1" s="1"/>
  <c r="AV29" i="1" s="1"/>
  <c r="AV30" i="1" s="1"/>
  <c r="AV31" i="1" s="1"/>
  <c r="AV32" i="1" s="1"/>
  <c r="AV33" i="1" s="1"/>
  <c r="AV34" i="1" s="1"/>
  <c r="AV35" i="1" s="1"/>
  <c r="AV36" i="1" s="1"/>
  <c r="AV37" i="1" s="1"/>
  <c r="AV38" i="1" s="1"/>
  <c r="AV39" i="1" s="1"/>
  <c r="AV40" i="1" s="1"/>
  <c r="AV41" i="1" s="1"/>
  <c r="AV42" i="1" s="1"/>
  <c r="AV43" i="1" s="1"/>
  <c r="AV44" i="1" s="1"/>
  <c r="AV45" i="1" s="1"/>
  <c r="AV46" i="1" s="1"/>
  <c r="AV47" i="1" s="1"/>
  <c r="AV48" i="1" s="1"/>
  <c r="AV49" i="1" s="1"/>
  <c r="AV50" i="1" s="1"/>
  <c r="AV51" i="1" s="1"/>
  <c r="AV52" i="1" s="1"/>
  <c r="AV53" i="1" s="1"/>
  <c r="AV54" i="1" s="1"/>
  <c r="AV55" i="1" s="1"/>
  <c r="AV56" i="1" s="1"/>
  <c r="AV57" i="1" s="1"/>
  <c r="AV58" i="1" s="1"/>
  <c r="AV59" i="1" s="1"/>
  <c r="AV60" i="1" s="1"/>
  <c r="AV61" i="1" s="1"/>
  <c r="AV62" i="1" s="1"/>
</calcChain>
</file>

<file path=xl/sharedStrings.xml><?xml version="1.0" encoding="utf-8"?>
<sst xmlns="http://schemas.openxmlformats.org/spreadsheetml/2006/main" count="71" uniqueCount="71">
  <si>
    <t xml:space="preserve">Week Beginning </t>
  </si>
  <si>
    <t>Mon Start</t>
  </si>
  <si>
    <t>Mon End</t>
  </si>
  <si>
    <t>Mon Break</t>
  </si>
  <si>
    <t>Mon Total</t>
  </si>
  <si>
    <t>Tues End</t>
  </si>
  <si>
    <t>Tues  Break</t>
  </si>
  <si>
    <t>Tues  Total</t>
  </si>
  <si>
    <t>Wed Start</t>
  </si>
  <si>
    <t>Wed End</t>
  </si>
  <si>
    <t>Wed Break</t>
  </si>
  <si>
    <t>Wed Total</t>
  </si>
  <si>
    <t>Thurs Start</t>
  </si>
  <si>
    <t>Thurs End</t>
  </si>
  <si>
    <t>Thurs Break</t>
  </si>
  <si>
    <t>Thurs Total</t>
  </si>
  <si>
    <t>Fri Start</t>
  </si>
  <si>
    <t>Fri End</t>
  </si>
  <si>
    <t>Fri Break</t>
  </si>
  <si>
    <t>Fri Total</t>
  </si>
  <si>
    <t>Sat Start</t>
  </si>
  <si>
    <t>Sat End</t>
  </si>
  <si>
    <t>Sat Break</t>
  </si>
  <si>
    <t>Sat Total</t>
  </si>
  <si>
    <t>Sun Start</t>
  </si>
  <si>
    <t>Sun End</t>
  </si>
  <si>
    <t>Sun Break</t>
  </si>
  <si>
    <t>Sun Total</t>
  </si>
  <si>
    <t>Total
Hours</t>
  </si>
  <si>
    <t>Overtime Hours</t>
  </si>
  <si>
    <t xml:space="preserve">Gross
Pay </t>
  </si>
  <si>
    <t>Taxation</t>
  </si>
  <si>
    <t>Net
Pay</t>
  </si>
  <si>
    <t>Week Ending</t>
  </si>
  <si>
    <t>What you need to know</t>
  </si>
  <si>
    <t>Ordinary Hours</t>
  </si>
  <si>
    <r>
      <rPr>
        <sz val="7.5"/>
        <color rgb="FF1D1D1B"/>
        <rFont val="Arial"/>
        <family val="2"/>
      </rPr>
      <t xml:space="preserve">Weekly earnings 1
</t>
    </r>
    <r>
      <rPr>
        <sz val="7.5"/>
        <color rgb="FF1D1D1B"/>
        <rFont val="Arial"/>
        <family val="2"/>
      </rPr>
      <t>$</t>
    </r>
  </si>
  <si>
    <r>
      <rPr>
        <sz val="7.5"/>
        <color rgb="FF1D1D1B"/>
        <rFont val="Arial"/>
        <family val="2"/>
      </rPr>
      <t xml:space="preserve">With tax‑free threshold 2
</t>
    </r>
    <r>
      <rPr>
        <sz val="7.5"/>
        <color rgb="FF1D1D1B"/>
        <rFont val="Arial"/>
        <family val="2"/>
      </rPr>
      <t>$</t>
    </r>
  </si>
  <si>
    <t>Super Guarantee</t>
  </si>
  <si>
    <t xml:space="preserve">Gross Pay 
YTD </t>
  </si>
  <si>
    <t xml:space="preserve">Net Pay
YTD </t>
  </si>
  <si>
    <t xml:space="preserve">Super Guarantee YTD </t>
  </si>
  <si>
    <t>Example:</t>
  </si>
  <si>
    <t>Hint: You can quickly type this by only using [ 8 a ] in the cell and press tab</t>
  </si>
  <si>
    <t xml:space="preserve">Step 1: Fill in your daily start time and end time </t>
  </si>
  <si>
    <t xml:space="preserve">Enter the start date of the week (Monday) for your first entry </t>
  </si>
  <si>
    <t>Enter your ordinary pay rate</t>
  </si>
  <si>
    <t>Enter your overtime pay rate</t>
  </si>
  <si>
    <t xml:space="preserve">Overtime Total </t>
  </si>
  <si>
    <t xml:space="preserve">Ordinary Total </t>
  </si>
  <si>
    <t>Mon Break in excel format</t>
  </si>
  <si>
    <t>Tues Break in excel format</t>
  </si>
  <si>
    <t xml:space="preserve"> Wed Break in excel format</t>
  </si>
  <si>
    <t>Thurs Break in excel format</t>
  </si>
  <si>
    <t>Fri Break in excel format</t>
  </si>
  <si>
    <t>Sat Break in excel format</t>
  </si>
  <si>
    <t>Sun Break in excel format</t>
  </si>
  <si>
    <t>Step 2: Enter your break if you took one (.5 hours or 1 hour) - use the drop down list to choose</t>
  </si>
  <si>
    <t>Tues Start</t>
  </si>
  <si>
    <t>Use this template to input the start and end times for each day and it will calculate the total hours worked. It also lets you do a little more including calculating tax and superannuation.</t>
  </si>
  <si>
    <t>This calculator is designed to provide an estimate only and is assuming that the individual is entitled to the tax free threshold and has no other withholding requirements (no HELP debt). We highly recommend using an accounting software for accuracy and STP requirements.</t>
  </si>
  <si>
    <t>Total Disbursement</t>
  </si>
  <si>
    <t>Taxation
YTD</t>
  </si>
  <si>
    <t>YTD</t>
  </si>
  <si>
    <t>Gross Pay</t>
  </si>
  <si>
    <t>Net Pay</t>
  </si>
  <si>
    <t>Tax</t>
  </si>
  <si>
    <t>Input your defaults in the orange box</t>
  </si>
  <si>
    <t>Super</t>
  </si>
  <si>
    <t>Enter your ordinary hours</t>
  </si>
  <si>
    <t>Now that you are all set up, you can start entering your timesheet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</si>
</sst>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F800]dddd\,\ mmmm\ dd\,\ yyyy"/>
    <numFmt numFmtId="165" formatCode="[$-C09]dddd\,\ d\ mmmm\ yyyy;@"/>
    <numFmt numFmtId="166" formatCode="[$-F400]h:mm:ss\ AM/PM"/>
    <numFmt numFmtId="167" formatCode="&quot;$&quot;#,##0.00"/>
  </numFmts>
  <fonts count="15" x14ac:knownFonts="1">
    <font>
      <sz val="11"/>
      <color theme="1"/>
      <name val="Calibri"/>
      <family val="2"/>
      <scheme val="minor"/>
    </font>
    <font>
      <sz val="11"/>
      <color theme="1"/>
      <name val="Calibri"/>
      <family val="2"/>
      <scheme val="minor"/>
    </font>
    <font>
      <b/>
      <sz val="11"/>
      <color theme="3"/>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color rgb="FF3F3F76"/>
      <name val="Calibri"/>
      <family val="2"/>
      <scheme val="minor"/>
    </font>
    <font>
      <sz val="20"/>
      <color rgb="FF000000"/>
      <name val="Calibri Light"/>
      <family val="2"/>
    </font>
    <font>
      <sz val="11"/>
      <color rgb="FF006100"/>
      <name val="Calibri"/>
      <family val="2"/>
      <scheme val="minor"/>
    </font>
    <font>
      <sz val="11"/>
      <color rgb="FF9C0006"/>
      <name val="Calibri"/>
      <family val="2"/>
      <scheme val="minor"/>
    </font>
    <font>
      <sz val="7.5"/>
      <color rgb="FF1D1D1B"/>
      <name val="Arial"/>
      <family val="2"/>
    </font>
    <font>
      <b/>
      <sz val="11"/>
      <color rgb="FFFA7D00"/>
      <name val="Calibri"/>
      <family val="2"/>
      <scheme val="minor"/>
    </font>
    <font>
      <b/>
      <sz val="11"/>
      <name val="Calibri"/>
      <family val="2"/>
      <scheme val="minor"/>
    </font>
    <font>
      <b/>
      <sz val="14"/>
      <color theme="1"/>
      <name val="Calibri"/>
      <family val="2"/>
      <scheme val="minor"/>
    </font>
  </fonts>
  <fills count="9">
    <fill>
      <patternFill patternType="none"/>
    </fill>
    <fill>
      <patternFill patternType="gray125"/>
    </fill>
    <fill>
      <patternFill patternType="solid">
        <fgColor rgb="FFC6EFCE"/>
        <bgColor indexed="64"/>
      </patternFill>
    </fill>
    <fill>
      <patternFill patternType="solid">
        <fgColor rgb="FFFFCC99"/>
      </patternFill>
    </fill>
    <fill>
      <patternFill patternType="solid">
        <fgColor rgb="FFE1CDC5"/>
        <bgColor indexed="64"/>
      </patternFill>
    </fill>
    <fill>
      <patternFill patternType="solid">
        <fgColor rgb="FFC6EFCE"/>
      </patternFill>
    </fill>
    <fill>
      <patternFill patternType="solid">
        <fgColor rgb="FFFFC7CE"/>
      </patternFill>
    </fill>
    <fill>
      <patternFill patternType="solid">
        <fgColor theme="6" tint="0.39997558519241921"/>
        <bgColor indexed="64"/>
      </patternFill>
    </fill>
    <fill>
      <patternFill patternType="solid">
        <fgColor rgb="FFF2F2F2"/>
      </patternFill>
    </fill>
  </fills>
  <borders count="11">
    <border>
      <left/>
      <right/>
      <top/>
      <bottom/>
      <diagonal/>
    </border>
    <border>
      <left/>
      <right/>
      <top/>
      <bottom style="medium">
        <color theme="4" tint="0.39997558519241921"/>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style="thin">
        <color rgb="FF7F7F7F"/>
      </left>
      <right style="thin">
        <color rgb="FF7F7F7F"/>
      </right>
      <top style="thin">
        <color rgb="FF7F7F7F"/>
      </top>
      <bottom style="thin">
        <color rgb="FF7F7F7F"/>
      </bottom>
      <diagonal/>
    </border>
    <border>
      <left style="thin">
        <color theme="0"/>
      </left>
      <right/>
      <top style="thin">
        <color theme="0"/>
      </top>
      <bottom style="thin">
        <color theme="0"/>
      </bottom>
      <diagonal/>
    </border>
    <border>
      <left/>
      <right style="thin">
        <color theme="0"/>
      </right>
      <top/>
      <bottom/>
      <diagonal/>
    </border>
    <border>
      <left/>
      <right/>
      <top/>
      <bottom style="thin">
        <color indexed="64"/>
      </bottom>
      <diagonal/>
    </border>
    <border>
      <left/>
      <right/>
      <top style="thin">
        <color theme="1"/>
      </top>
      <bottom style="double">
        <color theme="1"/>
      </bottom>
      <diagonal/>
    </border>
  </borders>
  <cellStyleXfs count="7">
    <xf numFmtId="0" fontId="0" fillId="0" borderId="0"/>
    <xf numFmtId="43" fontId="1" fillId="0" borderId="0" applyFont="0" applyFill="0" applyBorder="0" applyAlignment="0" applyProtection="0"/>
    <xf numFmtId="0" fontId="2" fillId="0" borderId="1" applyNumberFormat="0" applyFill="0" applyAlignment="0" applyProtection="0"/>
    <xf numFmtId="0" fontId="7" fillId="3" borderId="6" applyNumberFormat="0" applyAlignment="0" applyProtection="0"/>
    <xf numFmtId="0" fontId="9" fillId="5" borderId="0" applyNumberFormat="0" applyBorder="0" applyAlignment="0" applyProtection="0"/>
    <xf numFmtId="0" fontId="10" fillId="6" borderId="0" applyNumberFormat="0" applyBorder="0" applyAlignment="0" applyProtection="0"/>
    <xf numFmtId="0" fontId="12" fillId="8" borderId="6" applyNumberFormat="0" applyAlignment="0" applyProtection="0"/>
  </cellStyleXfs>
  <cellXfs count="57">
    <xf numFmtId="0" fontId="0" fillId="0" borderId="0" xfId="0"/>
    <xf numFmtId="0" fontId="5" fillId="0" borderId="0" xfId="0" applyFont="1" applyAlignment="1">
      <alignment horizontal="center" vertical="center" wrapText="1"/>
    </xf>
    <xf numFmtId="165" fontId="0" fillId="0" borderId="2" xfId="0" applyNumberFormat="1" applyBorder="1" applyAlignment="1">
      <alignment horizontal="left"/>
    </xf>
    <xf numFmtId="165" fontId="0" fillId="0" borderId="4" xfId="0" applyNumberFormat="1" applyBorder="1" applyAlignment="1">
      <alignment horizontal="left"/>
    </xf>
    <xf numFmtId="43" fontId="0" fillId="0" borderId="2" xfId="1" applyFont="1" applyBorder="1"/>
    <xf numFmtId="43" fontId="0" fillId="0" borderId="0" xfId="1" applyFont="1"/>
    <xf numFmtId="14" fontId="0" fillId="0" borderId="0" xfId="0" applyNumberFormat="1"/>
    <xf numFmtId="167" fontId="0" fillId="0" borderId="0" xfId="0" applyNumberFormat="1"/>
    <xf numFmtId="43" fontId="0" fillId="0" borderId="4" xfId="1" applyFont="1" applyBorder="1"/>
    <xf numFmtId="0" fontId="5" fillId="0" borderId="0" xfId="0" applyFont="1"/>
    <xf numFmtId="43" fontId="4" fillId="0" borderId="0" xfId="1" applyFont="1"/>
    <xf numFmtId="164" fontId="0" fillId="0" borderId="0" xfId="0" applyNumberFormat="1"/>
    <xf numFmtId="0" fontId="4" fillId="0" borderId="0" xfId="0" applyFont="1"/>
    <xf numFmtId="0" fontId="8" fillId="0" borderId="0" xfId="0" applyFont="1"/>
    <xf numFmtId="0" fontId="3" fillId="4" borderId="2" xfId="2" applyFont="1" applyFill="1" applyBorder="1" applyAlignment="1">
      <alignment horizontal="center" vertical="center" wrapText="1"/>
    </xf>
    <xf numFmtId="43" fontId="3" fillId="4" borderId="2" xfId="1" applyFont="1" applyFill="1" applyBorder="1" applyAlignment="1">
      <alignment horizontal="center" vertical="center" wrapText="1"/>
    </xf>
    <xf numFmtId="43" fontId="5" fillId="4" borderId="2" xfId="1" applyFont="1" applyFill="1" applyBorder="1"/>
    <xf numFmtId="43" fontId="0" fillId="0" borderId="0" xfId="1" applyFont="1" applyBorder="1"/>
    <xf numFmtId="43" fontId="0" fillId="4" borderId="2" xfId="1" applyFont="1" applyFill="1" applyBorder="1"/>
    <xf numFmtId="43" fontId="0" fillId="0" borderId="0" xfId="1" applyNumberFormat="1" applyFont="1" applyBorder="1"/>
    <xf numFmtId="43" fontId="0" fillId="0" borderId="0" xfId="1" applyNumberFormat="1" applyFont="1"/>
    <xf numFmtId="43" fontId="0" fillId="0" borderId="8" xfId="1" applyNumberFormat="1" applyFont="1" applyBorder="1"/>
    <xf numFmtId="43" fontId="5" fillId="4" borderId="2" xfId="1" applyNumberFormat="1" applyFont="1" applyFill="1" applyBorder="1"/>
    <xf numFmtId="43" fontId="0" fillId="4" borderId="7" xfId="1" applyFont="1" applyFill="1" applyBorder="1"/>
    <xf numFmtId="0" fontId="3" fillId="4" borderId="7" xfId="2" applyFont="1" applyFill="1" applyBorder="1" applyAlignment="1">
      <alignment horizontal="center" vertical="center" wrapText="1"/>
    </xf>
    <xf numFmtId="43" fontId="0" fillId="7" borderId="5" xfId="1" applyFont="1" applyFill="1" applyBorder="1" applyAlignment="1">
      <alignment horizontal="center" vertical="center" wrapText="1"/>
    </xf>
    <xf numFmtId="43" fontId="3" fillId="7" borderId="2" xfId="1" applyFont="1" applyFill="1" applyBorder="1" applyAlignment="1">
      <alignment horizontal="center" vertical="center" wrapText="1"/>
    </xf>
    <xf numFmtId="43" fontId="4" fillId="7" borderId="2" xfId="1" applyFont="1" applyFill="1" applyBorder="1"/>
    <xf numFmtId="43" fontId="0" fillId="7" borderId="2" xfId="1" applyFont="1" applyFill="1" applyBorder="1"/>
    <xf numFmtId="43" fontId="9" fillId="5" borderId="2" xfId="4" applyNumberFormat="1" applyBorder="1" applyAlignment="1">
      <alignment horizontal="center" vertical="center" wrapText="1"/>
    </xf>
    <xf numFmtId="43" fontId="9" fillId="5" borderId="2" xfId="4" applyNumberFormat="1" applyBorder="1"/>
    <xf numFmtId="43" fontId="9" fillId="5" borderId="5" xfId="4" applyNumberFormat="1" applyBorder="1"/>
    <xf numFmtId="43" fontId="9" fillId="5" borderId="5" xfId="4" applyNumberFormat="1" applyBorder="1" applyAlignment="1">
      <alignment horizontal="center" vertical="center" wrapText="1"/>
    </xf>
    <xf numFmtId="43" fontId="10" fillId="6" borderId="2" xfId="5" applyNumberFormat="1" applyBorder="1" applyAlignment="1">
      <alignment horizontal="center" vertical="center" wrapText="1"/>
    </xf>
    <xf numFmtId="43" fontId="10" fillId="6" borderId="2" xfId="5" applyNumberFormat="1" applyBorder="1"/>
    <xf numFmtId="0" fontId="9" fillId="5" borderId="2" xfId="4" applyBorder="1" applyAlignment="1">
      <alignment horizontal="center" vertical="center" wrapText="1"/>
    </xf>
    <xf numFmtId="43" fontId="0" fillId="4" borderId="4" xfId="1" applyFont="1" applyFill="1" applyBorder="1"/>
    <xf numFmtId="43" fontId="9" fillId="5" borderId="7" xfId="4" applyNumberFormat="1" applyBorder="1"/>
    <xf numFmtId="43" fontId="4" fillId="7" borderId="2" xfId="1" applyNumberFormat="1" applyFont="1" applyFill="1" applyBorder="1"/>
    <xf numFmtId="43" fontId="0" fillId="7" borderId="2" xfId="1" applyNumberFormat="1" applyFont="1" applyFill="1" applyBorder="1"/>
    <xf numFmtId="18" fontId="0" fillId="0" borderId="0" xfId="0" applyNumberFormat="1"/>
    <xf numFmtId="0" fontId="4" fillId="0" borderId="9" xfId="0" applyFont="1" applyBorder="1"/>
    <xf numFmtId="0" fontId="0" fillId="0" borderId="9" xfId="0" applyBorder="1"/>
    <xf numFmtId="43" fontId="0" fillId="0" borderId="7" xfId="1" applyFont="1" applyBorder="1"/>
    <xf numFmtId="0" fontId="4" fillId="0" borderId="0" xfId="0" applyFont="1" applyAlignment="1">
      <alignment horizontal="right"/>
    </xf>
    <xf numFmtId="43" fontId="14" fillId="0" borderId="0" xfId="1" applyFont="1"/>
    <xf numFmtId="43" fontId="13" fillId="4" borderId="6" xfId="6" applyNumberFormat="1" applyFont="1" applyFill="1"/>
    <xf numFmtId="166" fontId="0" fillId="0" borderId="2" xfId="0" applyNumberFormat="1" applyBorder="1" applyAlignment="1" applyProtection="1">
      <alignment horizontal="left"/>
      <protection locked="0"/>
    </xf>
    <xf numFmtId="166" fontId="0" fillId="0" borderId="2" xfId="0" applyNumberFormat="1" applyBorder="1" applyProtection="1">
      <protection locked="0"/>
    </xf>
    <xf numFmtId="43" fontId="0" fillId="0" borderId="2" xfId="1" applyFont="1" applyBorder="1" applyProtection="1">
      <protection locked="0"/>
    </xf>
    <xf numFmtId="166" fontId="0" fillId="0" borderId="4" xfId="0" applyNumberFormat="1" applyBorder="1" applyAlignment="1" applyProtection="1">
      <alignment horizontal="left"/>
      <protection locked="0"/>
    </xf>
    <xf numFmtId="166" fontId="0" fillId="0" borderId="3" xfId="0" applyNumberFormat="1" applyBorder="1" applyProtection="1">
      <protection locked="0"/>
    </xf>
    <xf numFmtId="166" fontId="0" fillId="0" borderId="4" xfId="0" applyNumberFormat="1" applyBorder="1" applyProtection="1">
      <protection locked="0"/>
    </xf>
    <xf numFmtId="14" fontId="7" fillId="3" borderId="6" xfId="3" applyNumberFormat="1" applyAlignment="1" applyProtection="1">
      <protection locked="0"/>
    </xf>
    <xf numFmtId="0" fontId="7" fillId="3" borderId="6" xfId="3" applyNumberFormat="1" applyAlignment="1" applyProtection="1">
      <protection locked="0"/>
    </xf>
    <xf numFmtId="0" fontId="0" fillId="0" borderId="0" xfId="0" quotePrefix="1"/>
    <xf numFmtId="43" fontId="4" fillId="2" borderId="10" xfId="0" applyNumberFormat="1" applyFont="1" applyFill="1" applyBorder="1"/>
  </cellXfs>
  <cellStyles count="7">
    <cellStyle name="Bad" xfId="5" builtinId="27"/>
    <cellStyle name="Calculation" xfId="6" builtinId="22"/>
    <cellStyle name="Comma" xfId="1" builtinId="3"/>
    <cellStyle name="Good" xfId="4" builtinId="26"/>
    <cellStyle name="Heading 3" xfId="2" builtinId="18"/>
    <cellStyle name="Input" xfId="3" builtinId="20"/>
    <cellStyle name="Normal" xfId="0" builtinId="0"/>
  </cellStyles>
  <dxfs count="104">
    <dxf>
      <font>
        <b/>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C6EFCE"/>
        </patternFill>
      </fill>
      <border diagonalUp="0" diagonalDown="0" outline="0">
        <left/>
        <right/>
        <top style="thin">
          <color theme="1"/>
        </top>
        <bottom style="double">
          <color theme="1"/>
        </bottom>
      </border>
    </dxf>
    <dxf>
      <font>
        <b/>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C6EFCE"/>
        </patternFill>
      </fill>
      <border diagonalUp="0" diagonalDown="0" outline="0">
        <left/>
        <right/>
        <top style="thin">
          <color theme="1"/>
        </top>
        <bottom style="double">
          <color theme="1"/>
        </bottom>
      </border>
    </dxf>
    <dxf>
      <font>
        <b/>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C6EFCE"/>
        </patternFill>
      </fill>
      <border diagonalUp="0" diagonalDown="0" outline="0">
        <left/>
        <right/>
        <top style="thin">
          <color theme="1"/>
        </top>
        <bottom style="double">
          <color theme="1"/>
        </bottom>
      </border>
    </dxf>
    <dxf>
      <font>
        <b/>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C6EFCE"/>
        </patternFill>
      </fill>
      <border diagonalUp="0" diagonalDown="0" outline="0">
        <left/>
        <right/>
        <top style="thin">
          <color theme="1"/>
        </top>
        <bottom style="double">
          <color theme="1"/>
        </bottom>
      </border>
    </dxf>
    <dxf>
      <font>
        <b/>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C6EFCE"/>
        </patternFill>
      </fill>
      <border diagonalUp="0" diagonalDown="0" outline="0">
        <left/>
        <right/>
        <top style="thin">
          <color theme="1"/>
        </top>
        <bottom style="double">
          <color theme="1"/>
        </bottom>
      </border>
    </dxf>
    <dxf>
      <font>
        <b/>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C6EFCE"/>
        </patternFill>
      </fill>
      <border diagonalUp="0" diagonalDown="0" outline="0">
        <left/>
        <right/>
        <top style="thin">
          <color theme="1"/>
        </top>
        <bottom style="double">
          <color theme="1"/>
        </bottom>
      </border>
    </dxf>
    <dxf>
      <font>
        <b/>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C6EFCE"/>
        </patternFill>
      </fill>
      <border diagonalUp="0" diagonalDown="0" outline="0">
        <left/>
        <right/>
        <top style="thin">
          <color theme="1"/>
        </top>
        <bottom style="double">
          <color theme="1"/>
        </bottom>
      </border>
    </dxf>
    <dxf>
      <font>
        <b/>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C6EFCE"/>
        </patternFill>
      </fill>
      <border diagonalUp="0" diagonalDown="0" outline="0">
        <left/>
        <right/>
        <top style="thin">
          <color theme="1"/>
        </top>
        <bottom style="double">
          <color theme="1"/>
        </bottom>
      </border>
    </dxf>
    <dxf>
      <font>
        <b/>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C6EFCE"/>
        </patternFill>
      </fill>
      <border diagonalUp="0" diagonalDown="0" outline="0">
        <left/>
        <right/>
        <top style="thin">
          <color theme="1"/>
        </top>
        <bottom style="double">
          <color theme="1"/>
        </bottom>
      </border>
    </dxf>
    <dxf>
      <font>
        <b/>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C6EFCE"/>
        </patternFill>
      </fill>
      <border diagonalUp="0" diagonalDown="0" outline="0">
        <left/>
        <right/>
        <top style="thin">
          <color theme="1"/>
        </top>
        <bottom style="double">
          <color theme="1"/>
        </bottom>
      </border>
    </dxf>
    <dxf>
      <font>
        <b/>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C6EFCE"/>
        </patternFill>
      </fill>
      <border diagonalUp="0" diagonalDown="0" outline="0">
        <left/>
        <right/>
        <top style="thin">
          <color theme="1"/>
        </top>
        <bottom style="double">
          <color theme="1"/>
        </bottom>
      </border>
    </dxf>
    <dxf>
      <font>
        <b/>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C6EFCE"/>
        </patternFill>
      </fill>
      <border diagonalUp="0" diagonalDown="0" outline="0">
        <left/>
        <right/>
        <top style="thin">
          <color theme="1"/>
        </top>
        <bottom style="double">
          <color theme="1"/>
        </bottom>
      </border>
    </dxf>
    <dxf>
      <font>
        <b/>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C6EFCE"/>
        </patternFill>
      </fill>
      <border diagonalUp="0" diagonalDown="0" outline="0">
        <left/>
        <right/>
        <top style="thin">
          <color theme="1"/>
        </top>
        <bottom style="double">
          <color theme="1"/>
        </bottom>
      </border>
    </dxf>
    <dxf>
      <font>
        <b/>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C6EFCE"/>
        </patternFill>
      </fill>
      <border diagonalUp="0" diagonalDown="0" outline="0">
        <left/>
        <right/>
        <top style="thin">
          <color theme="1"/>
        </top>
        <bottom style="double">
          <color theme="1"/>
        </bottom>
      </border>
    </dxf>
    <dxf>
      <font>
        <b/>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C6EFCE"/>
        </patternFill>
      </fill>
      <border diagonalUp="0" diagonalDown="0" outline="0">
        <left/>
        <right/>
        <top style="thin">
          <color theme="1"/>
        </top>
        <bottom style="double">
          <color theme="1"/>
        </bottom>
      </border>
    </dxf>
    <dxf>
      <font>
        <b/>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C6EFCE"/>
        </patternFill>
      </fill>
      <border diagonalUp="0" diagonalDown="0" outline="0">
        <left/>
        <right/>
        <top style="thin">
          <color theme="1"/>
        </top>
        <bottom style="double">
          <color theme="1"/>
        </bottom>
      </border>
    </dxf>
    <dxf>
      <font>
        <b/>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C6EFCE"/>
        </patternFill>
      </fill>
      <border diagonalUp="0" diagonalDown="0" outline="0">
        <left/>
        <right/>
        <top style="thin">
          <color theme="1"/>
        </top>
        <bottom style="double">
          <color theme="1"/>
        </bottom>
      </border>
    </dxf>
    <dxf>
      <font>
        <b/>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C6EFCE"/>
        </patternFill>
      </fill>
      <border diagonalUp="0" diagonalDown="0" outline="0">
        <left/>
        <right/>
        <top style="thin">
          <color theme="1"/>
        </top>
        <bottom style="double">
          <color theme="1"/>
        </bottom>
      </border>
    </dxf>
    <dxf>
      <font>
        <b/>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C6EFCE"/>
        </patternFill>
      </fill>
      <border diagonalUp="0" diagonalDown="0" outline="0">
        <left/>
        <right/>
        <top style="thin">
          <color theme="1"/>
        </top>
        <bottom style="double">
          <color theme="1"/>
        </bottom>
      </border>
    </dxf>
    <dxf>
      <font>
        <b/>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C6EFCE"/>
        </patternFill>
      </fill>
      <border diagonalUp="0" diagonalDown="0" outline="0">
        <left/>
        <right/>
        <top style="thin">
          <color theme="1"/>
        </top>
        <bottom style="double">
          <color theme="1"/>
        </bottom>
      </border>
    </dxf>
    <dxf>
      <font>
        <b/>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C6EFCE"/>
        </patternFill>
      </fill>
      <border diagonalUp="0" diagonalDown="0" outline="0">
        <left/>
        <right/>
        <top style="thin">
          <color theme="1"/>
        </top>
        <bottom style="double">
          <color theme="1"/>
        </bottom>
      </border>
    </dxf>
    <dxf>
      <font>
        <b/>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C6EFCE"/>
        </patternFill>
      </fill>
      <border diagonalUp="0" diagonalDown="0" outline="0">
        <left/>
        <right/>
        <top style="thin">
          <color theme="1"/>
        </top>
        <bottom style="double">
          <color theme="1"/>
        </bottom>
      </border>
    </dxf>
    <dxf>
      <font>
        <b/>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C6EFCE"/>
        </patternFill>
      </fill>
      <border diagonalUp="0" diagonalDown="0" outline="0">
        <left/>
        <right/>
        <top style="thin">
          <color theme="1"/>
        </top>
        <bottom style="double">
          <color theme="1"/>
        </bottom>
      </border>
    </dxf>
    <dxf>
      <font>
        <b/>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C6EFCE"/>
        </patternFill>
      </fill>
      <border diagonalUp="0" diagonalDown="0" outline="0">
        <left/>
        <right/>
        <top style="thin">
          <color theme="1"/>
        </top>
        <bottom style="double">
          <color theme="1"/>
        </bottom>
      </border>
    </dxf>
    <dxf>
      <font>
        <b/>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C6EFCE"/>
        </patternFill>
      </fill>
      <border diagonalUp="0" diagonalDown="0" outline="0">
        <left/>
        <right/>
        <top style="thin">
          <color theme="1"/>
        </top>
        <bottom style="double">
          <color theme="1"/>
        </bottom>
      </border>
    </dxf>
    <dxf>
      <font>
        <b/>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C6EFCE"/>
        </patternFill>
      </fill>
      <border diagonalUp="0" diagonalDown="0" outline="0">
        <left/>
        <right/>
        <top style="thin">
          <color theme="1"/>
        </top>
        <bottom style="double">
          <color theme="1"/>
        </bottom>
      </border>
    </dxf>
    <dxf>
      <font>
        <b/>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C6EFCE"/>
        </patternFill>
      </fill>
      <border diagonalUp="0" diagonalDown="0" outline="0">
        <left/>
        <right/>
        <top style="thin">
          <color theme="1"/>
        </top>
        <bottom style="double">
          <color theme="1"/>
        </bottom>
      </border>
    </dxf>
    <dxf>
      <font>
        <b/>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C6EFCE"/>
        </patternFill>
      </fill>
      <border diagonalUp="0" diagonalDown="0" outline="0">
        <left/>
        <right/>
        <top style="thin">
          <color theme="1"/>
        </top>
        <bottom style="double">
          <color theme="1"/>
        </bottom>
      </border>
    </dxf>
    <dxf>
      <font>
        <b/>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C6EFCE"/>
        </patternFill>
      </fill>
      <border diagonalUp="0" diagonalDown="0" outline="0">
        <left/>
        <right/>
        <top style="thin">
          <color theme="1"/>
        </top>
        <bottom style="double">
          <color theme="1"/>
        </bottom>
      </border>
    </dxf>
    <dxf>
      <font>
        <b/>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C6EFCE"/>
        </patternFill>
      </fill>
      <border diagonalUp="0" diagonalDown="0" outline="0">
        <left/>
        <right/>
        <top style="thin">
          <color theme="1"/>
        </top>
        <bottom style="double">
          <color theme="1"/>
        </bottom>
      </border>
    </dxf>
    <dxf>
      <font>
        <b/>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C6EFCE"/>
        </patternFill>
      </fill>
      <border diagonalUp="0" diagonalDown="0" outline="0">
        <left/>
        <right/>
        <top style="thin">
          <color theme="1"/>
        </top>
        <bottom style="double">
          <color theme="1"/>
        </bottom>
      </border>
    </dxf>
    <dxf>
      <font>
        <b/>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C6EFCE"/>
        </patternFill>
      </fill>
      <border diagonalUp="0" diagonalDown="0" outline="0">
        <left/>
        <right/>
        <top style="thin">
          <color theme="1"/>
        </top>
        <bottom style="double">
          <color theme="1"/>
        </bottom>
      </border>
    </dxf>
    <dxf>
      <font>
        <b/>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C6EFCE"/>
        </patternFill>
      </fill>
      <border diagonalUp="0" diagonalDown="0" outline="0">
        <left/>
        <right/>
        <top style="thin">
          <color theme="1"/>
        </top>
        <bottom style="double">
          <color theme="1"/>
        </bottom>
      </border>
    </dxf>
    <dxf>
      <font>
        <b/>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C6EFCE"/>
        </patternFill>
      </fill>
      <border diagonalUp="0" diagonalDown="0" outline="0">
        <left/>
        <right/>
        <top style="thin">
          <color theme="1"/>
        </top>
        <bottom style="double">
          <color theme="1"/>
        </bottom>
      </border>
    </dxf>
    <dxf>
      <font>
        <b/>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C6EFCE"/>
        </patternFill>
      </fill>
      <border diagonalUp="0" diagonalDown="0" outline="0">
        <left/>
        <right/>
        <top style="thin">
          <color theme="1"/>
        </top>
        <bottom style="double">
          <color theme="1"/>
        </bottom>
      </border>
    </dxf>
    <dxf>
      <font>
        <b/>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C6EFCE"/>
        </patternFill>
      </fill>
      <border diagonalUp="0" diagonalDown="0" outline="0">
        <left/>
        <right/>
        <top style="thin">
          <color theme="1"/>
        </top>
        <bottom style="double">
          <color theme="1"/>
        </bottom>
      </border>
    </dxf>
    <dxf>
      <font>
        <b/>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C6EFCE"/>
        </patternFill>
      </fill>
      <border diagonalUp="0" diagonalDown="0" outline="0">
        <left/>
        <right/>
        <top style="thin">
          <color theme="1"/>
        </top>
        <bottom style="double">
          <color theme="1"/>
        </bottom>
      </border>
    </dxf>
    <dxf>
      <font>
        <b/>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C6EFCE"/>
        </patternFill>
      </fill>
      <border diagonalUp="0" diagonalDown="0" outline="0">
        <left/>
        <right/>
        <top style="thin">
          <color theme="1"/>
        </top>
        <bottom style="double">
          <color theme="1"/>
        </bottom>
      </border>
    </dxf>
    <dxf>
      <font>
        <b/>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C6EFCE"/>
        </patternFill>
      </fill>
      <border diagonalUp="0" diagonalDown="0" outline="0">
        <left/>
        <right/>
        <top style="thin">
          <color theme="1"/>
        </top>
        <bottom style="double">
          <color theme="1"/>
        </bottom>
      </border>
    </dxf>
    <dxf>
      <font>
        <b/>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C6EFCE"/>
        </patternFill>
      </fill>
      <border diagonalUp="0" diagonalDown="0" outline="0">
        <left/>
        <right/>
        <top style="thin">
          <color theme="1"/>
        </top>
        <bottom style="double">
          <color theme="1"/>
        </bottom>
      </border>
    </dxf>
    <dxf>
      <font>
        <b/>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C6EFCE"/>
        </patternFill>
      </fill>
      <border diagonalUp="0" diagonalDown="0" outline="0">
        <left/>
        <right/>
        <top style="thin">
          <color theme="1"/>
        </top>
        <bottom style="double">
          <color theme="1"/>
        </bottom>
      </border>
    </dxf>
    <dxf>
      <font>
        <b/>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C6EFCE"/>
        </patternFill>
      </fill>
      <border diagonalUp="0" diagonalDown="0" outline="0">
        <left/>
        <right/>
        <top style="thin">
          <color theme="1"/>
        </top>
        <bottom style="double">
          <color theme="1"/>
        </bottom>
      </border>
    </dxf>
    <dxf>
      <font>
        <b/>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C6EFCE"/>
        </patternFill>
      </fill>
      <border diagonalUp="0" diagonalDown="0" outline="0">
        <left/>
        <right/>
        <top style="thin">
          <color theme="1"/>
        </top>
        <bottom style="double">
          <color theme="1"/>
        </bottom>
      </border>
    </dxf>
    <dxf>
      <font>
        <b/>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C6EFCE"/>
        </patternFill>
      </fill>
      <border diagonalUp="0" diagonalDown="0" outline="0">
        <left/>
        <right/>
        <top style="thin">
          <color theme="1"/>
        </top>
        <bottom style="double">
          <color theme="1"/>
        </bottom>
      </border>
    </dxf>
    <dxf>
      <font>
        <b/>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C6EFCE"/>
        </patternFill>
      </fill>
      <border diagonalUp="0" diagonalDown="0" outline="0">
        <left/>
        <right/>
        <top style="thin">
          <color theme="1"/>
        </top>
        <bottom style="double">
          <color theme="1"/>
        </bottom>
      </border>
    </dxf>
    <dxf>
      <font>
        <b/>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C6EFCE"/>
        </patternFill>
      </fill>
      <border diagonalUp="0" diagonalDown="0" outline="0">
        <left/>
        <right/>
        <top style="thin">
          <color theme="1"/>
        </top>
        <bottom style="double">
          <color theme="1"/>
        </bottom>
      </border>
    </dxf>
    <dxf>
      <font>
        <b/>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C6EFCE"/>
        </patternFill>
      </fill>
      <border diagonalUp="0" diagonalDown="0" outline="0">
        <left/>
        <right/>
        <top style="thin">
          <color theme="1"/>
        </top>
        <bottom style="double">
          <color theme="1"/>
        </bottom>
      </border>
    </dxf>
    <dxf>
      <font>
        <b/>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C6EFCE"/>
        </patternFill>
      </fill>
      <border diagonalUp="0" diagonalDown="0" outline="0">
        <left/>
        <right/>
        <top style="thin">
          <color theme="1"/>
        </top>
        <bottom style="double">
          <color theme="1"/>
        </bottom>
      </border>
    </dxf>
    <dxf>
      <font>
        <b/>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C6EFCE"/>
        </patternFill>
      </fill>
      <border diagonalUp="0" diagonalDown="0" outline="0">
        <left/>
        <right/>
        <top style="thin">
          <color theme="1"/>
        </top>
        <bottom style="double">
          <color theme="1"/>
        </bottom>
      </border>
    </dxf>
    <dxf>
      <font>
        <b/>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C6EFCE"/>
        </patternFill>
      </fill>
      <border diagonalUp="0" diagonalDown="0" outline="0">
        <left/>
        <right/>
        <top style="thin">
          <color theme="1"/>
        </top>
        <bottom style="double">
          <color theme="1"/>
        </bottom>
      </border>
    </dxf>
    <dxf>
      <font>
        <b/>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rgb="FFC6EFCE"/>
        </patternFill>
      </fill>
      <border diagonalUp="0" diagonalDown="0" outline="0">
        <left/>
        <right/>
        <top style="thin">
          <color theme="1"/>
        </top>
        <bottom style="double">
          <color theme="1"/>
        </bottom>
      </border>
    </dxf>
    <dxf>
      <numFmt numFmtId="0" formatCode="General"/>
      <fill>
        <patternFill patternType="solid">
          <fgColor indexed="64"/>
          <bgColor rgb="FFE1CDC5"/>
        </patternFill>
      </fill>
      <border diagonalUp="0" diagonalDown="0">
        <left style="thin">
          <color theme="0"/>
        </left>
        <right style="thin">
          <color theme="0"/>
        </right>
        <top style="thin">
          <color theme="0"/>
        </top>
        <bottom style="thin">
          <color theme="0"/>
        </bottom>
        <vertical/>
        <horizontal/>
      </border>
    </dxf>
    <dxf>
      <numFmt numFmtId="35" formatCode="_-* #,##0.00_-;\-* #,##0.00_-;_-* &quot;-&quot;??_-;_-@_-"/>
      <border diagonalUp="0" diagonalDown="0">
        <left style="thin">
          <color theme="0"/>
        </left>
        <right style="thin">
          <color theme="0"/>
        </right>
        <top style="thin">
          <color theme="0"/>
        </top>
        <bottom style="thin">
          <color theme="0"/>
        </bottom>
        <vertical/>
        <horizontal/>
      </border>
    </dxf>
    <dxf>
      <fill>
        <patternFill>
          <fgColor indexed="64"/>
          <bgColor theme="6" tint="0.39997558519241921"/>
        </patternFill>
      </fill>
    </dxf>
    <dxf>
      <numFmt numFmtId="35" formatCode="_-* #,##0.00_-;\-* #,##0.00_-;_-* &quot;-&quot;??_-;_-@_-"/>
      <border>
        <right style="thin">
          <color theme="0"/>
        </right>
      </border>
    </dxf>
    <dxf>
      <numFmt numFmtId="35" formatCode="_-* #,##0.00_-;\-* #,##0.00_-;_-* &quot;-&quot;??_-;_-@_-"/>
      <fill>
        <patternFill patternType="solid">
          <fgColor indexed="64"/>
          <bgColor theme="6" tint="0.39997558519241921"/>
        </patternFill>
      </fill>
      <border diagonalUp="0" diagonalDown="0">
        <left style="thin">
          <color theme="0"/>
        </left>
        <right style="thin">
          <color theme="0"/>
        </right>
        <top style="thin">
          <color theme="0"/>
        </top>
        <bottom style="thin">
          <color theme="0"/>
        </bottom>
        <vertical/>
        <horizontal/>
      </border>
    </dxf>
    <dxf>
      <numFmt numFmtId="35" formatCode="_-* #,##0.00_-;\-* #,##0.00_-;_-* &quot;-&quot;??_-;_-@_-"/>
      <border diagonalUp="0" diagonalDown="0">
        <left style="thin">
          <color theme="0"/>
        </left>
        <right style="thin">
          <color theme="0"/>
        </right>
        <top style="thin">
          <color theme="0"/>
        </top>
        <bottom style="thin">
          <color theme="0"/>
        </bottom>
      </border>
    </dxf>
    <dxf>
      <font>
        <b/>
      </font>
      <numFmt numFmtId="35" formatCode="_-* #,##0.00_-;\-* #,##0.00_-;_-* &quot;-&quot;??_-;_-@_-"/>
      <fill>
        <patternFill patternType="solid">
          <fgColor indexed="64"/>
          <bgColor theme="6" tint="0.39997558519241921"/>
        </patternFill>
      </fill>
      <border diagonalUp="0" diagonalDown="0">
        <left style="thin">
          <color theme="0"/>
        </left>
        <right style="thin">
          <color theme="0"/>
        </right>
        <top style="thin">
          <color theme="0"/>
        </top>
        <bottom style="thin">
          <color theme="0"/>
        </bottom>
        <vertical/>
        <horizontal/>
      </border>
    </dxf>
    <dxf>
      <numFmt numFmtId="35" formatCode="_-* #,##0.00_-;\-* #,##0.00_-;_-* &quot;-&quot;??_-;_-@_-"/>
      <border diagonalUp="0" diagonalDown="0">
        <left style="thin">
          <color theme="0"/>
        </left>
        <right style="thin">
          <color theme="0"/>
        </right>
        <top style="thin">
          <color theme="0"/>
        </top>
        <bottom style="thin">
          <color theme="0"/>
        </bottom>
        <vertical/>
        <horizontal/>
      </border>
    </dxf>
    <dxf>
      <font>
        <b/>
      </font>
      <fill>
        <patternFill patternType="solid">
          <fgColor indexed="64"/>
          <bgColor theme="6" tint="0.39997558519241921"/>
        </patternFill>
      </fill>
      <border diagonalUp="0" diagonalDown="0">
        <left style="thin">
          <color theme="0"/>
        </left>
        <right style="thin">
          <color theme="0"/>
        </right>
        <top style="thin">
          <color theme="0"/>
        </top>
        <bottom style="thin">
          <color theme="0"/>
        </bottom>
        <vertical/>
        <horizontal/>
      </border>
    </dxf>
    <dxf>
      <numFmt numFmtId="35" formatCode="_-* #,##0.00_-;\-* #,##0.00_-;_-* &quot;-&quot;??_-;_-@_-"/>
      <border diagonalUp="0" diagonalDown="0">
        <left style="thin">
          <color theme="0"/>
        </left>
        <right/>
        <top style="thin">
          <color theme="0"/>
        </top>
        <bottom style="thin">
          <color theme="0"/>
        </bottom>
      </border>
    </dxf>
    <dxf>
      <font>
        <b val="0"/>
        <i val="0"/>
        <strike val="0"/>
        <condense val="0"/>
        <extend val="0"/>
        <outline val="0"/>
        <shadow val="0"/>
        <u val="none"/>
        <vertAlign val="baseline"/>
        <sz val="11"/>
        <color theme="0"/>
        <name val="Calibri"/>
        <family val="2"/>
        <scheme val="minor"/>
      </font>
      <numFmt numFmtId="35" formatCode="_-* #,##0.00_-;\-* #,##0.00_-;_-* &quot;-&quot;??_-;_-@_-"/>
      <fill>
        <patternFill patternType="solid">
          <fgColor indexed="64"/>
          <bgColor rgb="FFE1CDC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family val="2"/>
        <scheme val="minor"/>
      </font>
      <numFmt numFmtId="35" formatCode="_-* #,##0.00_-;\-* #,##0.00_-;_-* &quot;-&quot;??_-;_-@_-"/>
    </dxf>
    <dxf>
      <font>
        <b val="0"/>
        <i val="0"/>
        <strike val="0"/>
        <condense val="0"/>
        <extend val="0"/>
        <outline val="0"/>
        <shadow val="0"/>
        <u val="none"/>
        <vertAlign val="baseline"/>
        <sz val="11"/>
        <color theme="0"/>
        <name val="Calibri"/>
        <family val="2"/>
        <scheme val="minor"/>
      </font>
      <numFmt numFmtId="35" formatCode="_-* #,##0.00_-;\-* #,##0.00_-;_-* &quot;-&quot;??_-;_-@_-"/>
      <fill>
        <patternFill patternType="solid">
          <fgColor indexed="64"/>
          <bgColor rgb="FFE1CDC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family val="2"/>
        <scheme val="minor"/>
      </font>
      <numFmt numFmtId="35" formatCode="_-* #,##0.00_-;\-* #,##0.00_-;_-* &quot;-&quot;??_-;_-@_-"/>
    </dxf>
    <dxf>
      <numFmt numFmtId="35" formatCode="_-* #,##0.00_-;\-* #,##0.00_-;_-* &quot;-&quot;??_-;_-@_-"/>
      <fill>
        <patternFill patternType="solid">
          <fgColor indexed="64"/>
          <bgColor rgb="FFE1CDC5"/>
        </patternFill>
      </fill>
      <border>
        <left style="thin">
          <color theme="0"/>
        </left>
      </border>
    </dxf>
    <dxf>
      <font>
        <b val="0"/>
        <i val="0"/>
        <strike val="0"/>
        <condense val="0"/>
        <extend val="0"/>
        <outline val="0"/>
        <shadow val="0"/>
        <u val="none"/>
        <vertAlign val="baseline"/>
        <sz val="11"/>
        <color theme="1"/>
        <name val="Calibri"/>
        <family val="2"/>
        <scheme val="minor"/>
      </font>
      <numFmt numFmtId="35" formatCode="_-* #,##0.00_-;\-* #,##0.00_-;_-* &quot;-&quot;??_-;_-@_-"/>
      <border diagonalUp="0" diagonalDown="0">
        <left style="thin">
          <color theme="0"/>
        </left>
        <right style="thin">
          <color theme="0"/>
        </right>
        <top style="thin">
          <color theme="0"/>
        </top>
        <bottom style="thin">
          <color theme="0"/>
        </bottom>
        <vertical/>
        <horizontal/>
      </border>
    </dxf>
    <dxf>
      <border diagonalUp="0" diagonalDown="0">
        <left style="thin">
          <color theme="0"/>
        </left>
        <right style="thin">
          <color theme="0"/>
        </right>
        <top style="thin">
          <color theme="0"/>
        </top>
        <bottom style="thin">
          <color theme="0"/>
        </bottom>
        <vertical/>
        <horizontal/>
      </border>
      <protection locked="0" hidden="0"/>
    </dxf>
    <dxf>
      <numFmt numFmtId="166" formatCode="[$-F400]h:mm:ss\ AM/PM"/>
      <border diagonalUp="0" diagonalDown="0">
        <left style="thin">
          <color theme="0"/>
        </left>
        <right style="thin">
          <color theme="0"/>
        </right>
        <top style="thin">
          <color theme="0"/>
        </top>
        <bottom style="thin">
          <color theme="0"/>
        </bottom>
        <vertical/>
        <horizontal/>
      </border>
      <protection locked="0" hidden="0"/>
    </dxf>
    <dxf>
      <numFmt numFmtId="166" formatCode="[$-F400]h:mm:ss\ AM/PM"/>
      <alignment horizontal="lef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0" hidden="0"/>
    </dxf>
    <dxf>
      <numFmt numFmtId="35" formatCode="_-* #,##0.00_-;\-* #,##0.00_-;_-* &quot;-&quot;??_-;_-@_-"/>
      <fill>
        <patternFill patternType="solid">
          <fgColor indexed="64"/>
          <bgColor rgb="FFE1CDC5"/>
        </patternFill>
      </fill>
      <border diagonalUp="0" diagonalDown="0">
        <left style="thin">
          <color theme="0"/>
        </left>
        <right/>
        <top style="thin">
          <color theme="0"/>
        </top>
        <bottom style="thin">
          <color theme="0"/>
        </bottom>
      </border>
    </dxf>
    <dxf>
      <font>
        <b val="0"/>
        <i val="0"/>
        <strike val="0"/>
        <condense val="0"/>
        <extend val="0"/>
        <outline val="0"/>
        <shadow val="0"/>
        <u val="none"/>
        <vertAlign val="baseline"/>
        <sz val="11"/>
        <color theme="1"/>
        <name val="Calibri"/>
        <family val="2"/>
        <scheme val="minor"/>
      </font>
      <numFmt numFmtId="35" formatCode="_-* #,##0.00_-;\-* #,##0.00_-;_-* &quot;-&quot;??_-;_-@_-"/>
      <border diagonalUp="0" diagonalDown="0">
        <left style="thin">
          <color theme="0"/>
        </left>
        <right/>
        <top style="thin">
          <color theme="0"/>
        </top>
        <bottom style="thin">
          <color theme="0"/>
        </bottom>
        <vertical/>
        <horizontal/>
      </border>
    </dxf>
    <dxf>
      <border diagonalUp="0" diagonalDown="0">
        <left style="thin">
          <color theme="0"/>
        </left>
        <right style="thin">
          <color theme="0"/>
        </right>
        <top style="thin">
          <color theme="0"/>
        </top>
        <bottom style="thin">
          <color theme="0"/>
        </bottom>
        <vertical/>
        <horizontal/>
      </border>
      <protection locked="0" hidden="0"/>
    </dxf>
    <dxf>
      <numFmt numFmtId="166" formatCode="[$-F400]h:mm:ss\ AM/PM"/>
      <border diagonalUp="0" diagonalDown="0">
        <left style="thin">
          <color theme="0"/>
        </left>
        <right style="thin">
          <color theme="0"/>
        </right>
        <top style="thin">
          <color theme="0"/>
        </top>
        <bottom style="thin">
          <color theme="0"/>
        </bottom>
        <vertical/>
        <horizontal/>
      </border>
      <protection locked="0" hidden="0"/>
    </dxf>
    <dxf>
      <numFmt numFmtId="166" formatCode="[$-F400]h:mm:ss\ AM/PM"/>
      <alignment horizontal="left" vertical="bottom" textRotation="0" wrapText="0" indent="0" justifyLastLine="0" shrinkToFit="0" readingOrder="0"/>
      <border diagonalUp="0" diagonalDown="0">
        <left style="thin">
          <color theme="0"/>
        </left>
        <right style="thin">
          <color theme="0"/>
        </right>
        <top style="thin">
          <color theme="0"/>
        </top>
        <bottom style="thin">
          <color theme="0"/>
        </bottom>
      </border>
      <protection locked="0" hidden="0"/>
    </dxf>
    <dxf>
      <numFmt numFmtId="35" formatCode="_-* #,##0.00_-;\-* #,##0.00_-;_-* &quot;-&quot;??_-;_-@_-"/>
      <fill>
        <patternFill patternType="solid">
          <fgColor indexed="64"/>
          <bgColor rgb="FFE1CDC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family val="2"/>
        <scheme val="minor"/>
      </font>
      <numFmt numFmtId="35" formatCode="_-* #,##0.00_-;\-* #,##0.00_-;_-* &quot;-&quot;??_-;_-@_-"/>
      <border diagonalUp="0" diagonalDown="0">
        <left style="thin">
          <color theme="0"/>
        </left>
        <right style="thin">
          <color theme="0"/>
        </right>
        <top style="thin">
          <color theme="0"/>
        </top>
        <bottom style="thin">
          <color theme="0"/>
        </bottom>
        <vertical/>
        <horizontal/>
      </border>
    </dxf>
    <dxf>
      <border diagonalUp="0" diagonalDown="0">
        <left style="thin">
          <color theme="0"/>
        </left>
        <right style="thin">
          <color theme="0"/>
        </right>
        <top style="thin">
          <color theme="0"/>
        </top>
        <bottom style="thin">
          <color theme="0"/>
        </bottom>
        <vertical/>
        <horizontal/>
      </border>
      <protection locked="0" hidden="0"/>
    </dxf>
    <dxf>
      <numFmt numFmtId="166" formatCode="[$-F400]h:mm:ss\ AM/PM"/>
      <border diagonalUp="0" diagonalDown="0">
        <left style="thin">
          <color theme="0"/>
        </left>
        <right style="thin">
          <color theme="0"/>
        </right>
        <top style="thin">
          <color theme="0"/>
        </top>
        <bottom style="thin">
          <color theme="0"/>
        </bottom>
        <vertical/>
        <horizontal/>
      </border>
      <protection locked="0" hidden="0"/>
    </dxf>
    <dxf>
      <numFmt numFmtId="166" formatCode="[$-F400]h:mm:ss\ AM/PM"/>
      <alignment horizontal="left" vertical="bottom" textRotation="0" wrapText="0" indent="0" justifyLastLine="0" shrinkToFit="0" readingOrder="0"/>
      <border diagonalUp="0" diagonalDown="0">
        <left style="thin">
          <color theme="0"/>
        </left>
        <right style="thin">
          <color theme="0"/>
        </right>
        <top style="thin">
          <color theme="0"/>
        </top>
        <bottom style="thin">
          <color theme="0"/>
        </bottom>
      </border>
      <protection locked="0" hidden="0"/>
    </dxf>
    <dxf>
      <numFmt numFmtId="35" formatCode="_-* #,##0.00_-;\-* #,##0.00_-;_-* &quot;-&quot;??_-;_-@_-"/>
      <fill>
        <patternFill patternType="solid">
          <fgColor indexed="64"/>
          <bgColor rgb="FFE1CDC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family val="2"/>
        <scheme val="minor"/>
      </font>
      <numFmt numFmtId="35" formatCode="_-* #,##0.00_-;\-* #,##0.00_-;_-* &quot;-&quot;??_-;_-@_-"/>
      <border diagonalUp="0" diagonalDown="0">
        <left style="thin">
          <color theme="0"/>
        </left>
        <right style="thin">
          <color theme="0"/>
        </right>
        <top style="thin">
          <color theme="0"/>
        </top>
        <bottom style="thin">
          <color theme="0"/>
        </bottom>
        <vertical/>
        <horizontal/>
      </border>
    </dxf>
    <dxf>
      <border diagonalUp="0" diagonalDown="0">
        <left style="thin">
          <color theme="0"/>
        </left>
        <right style="thin">
          <color theme="0"/>
        </right>
        <top style="thin">
          <color theme="0"/>
        </top>
        <bottom style="thin">
          <color theme="0"/>
        </bottom>
        <vertical/>
        <horizontal/>
      </border>
      <protection locked="0" hidden="0"/>
    </dxf>
    <dxf>
      <numFmt numFmtId="166" formatCode="[$-F400]h:mm:ss\ AM/PM"/>
      <border diagonalUp="0" diagonalDown="0">
        <left style="thin">
          <color theme="0"/>
        </left>
        <right style="thin">
          <color theme="0"/>
        </right>
        <top style="thin">
          <color theme="0"/>
        </top>
        <bottom style="thin">
          <color theme="0"/>
        </bottom>
        <vertical/>
        <horizontal/>
      </border>
      <protection locked="0" hidden="0"/>
    </dxf>
    <dxf>
      <numFmt numFmtId="166" formatCode="[$-F400]h:mm:ss\ AM/PM"/>
      <alignment horizontal="left" vertical="bottom" textRotation="0" wrapText="0" indent="0" justifyLastLine="0" shrinkToFit="0" readingOrder="0"/>
      <border diagonalUp="0" diagonalDown="0">
        <left style="thin">
          <color theme="0"/>
        </left>
        <right style="thin">
          <color theme="0"/>
        </right>
        <top style="thin">
          <color theme="0"/>
        </top>
        <bottom style="thin">
          <color theme="0"/>
        </bottom>
      </border>
      <protection locked="0" hidden="0"/>
    </dxf>
    <dxf>
      <numFmt numFmtId="35" formatCode="_-* #,##0.00_-;\-* #,##0.00_-;_-* &quot;-&quot;??_-;_-@_-"/>
      <fill>
        <patternFill patternType="solid">
          <fgColor indexed="64"/>
          <bgColor rgb="FFE1CDC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family val="2"/>
        <scheme val="minor"/>
      </font>
      <numFmt numFmtId="35" formatCode="_-* #,##0.00_-;\-* #,##0.00_-;_-* &quot;-&quot;??_-;_-@_-"/>
      <border diagonalUp="0" diagonalDown="0">
        <left style="thin">
          <color theme="0"/>
        </left>
        <right style="thin">
          <color theme="0"/>
        </right>
        <top style="thin">
          <color theme="0"/>
        </top>
        <bottom style="thin">
          <color theme="0"/>
        </bottom>
        <vertical/>
        <horizontal/>
      </border>
    </dxf>
    <dxf>
      <border diagonalUp="0" diagonalDown="0">
        <left style="thin">
          <color theme="0"/>
        </left>
        <right style="thin">
          <color theme="0"/>
        </right>
        <top style="thin">
          <color theme="0"/>
        </top>
        <bottom style="thin">
          <color theme="0"/>
        </bottom>
        <vertical/>
        <horizontal/>
      </border>
      <protection locked="0" hidden="0"/>
    </dxf>
    <dxf>
      <numFmt numFmtId="166" formatCode="[$-F400]h:mm:ss\ AM/PM"/>
      <border diagonalUp="0" diagonalDown="0">
        <left style="thin">
          <color theme="0"/>
        </left>
        <right style="thin">
          <color theme="0"/>
        </right>
        <top style="thin">
          <color theme="0"/>
        </top>
        <bottom style="thin">
          <color theme="0"/>
        </bottom>
        <vertical/>
        <horizontal/>
      </border>
      <protection locked="0" hidden="0"/>
    </dxf>
    <dxf>
      <numFmt numFmtId="166" formatCode="[$-F400]h:mm:ss\ AM/PM"/>
      <alignment horizontal="left" vertical="bottom" textRotation="0" wrapText="0" indent="0" justifyLastLine="0" shrinkToFit="0" readingOrder="0"/>
      <border diagonalUp="0" diagonalDown="0">
        <left style="thin">
          <color theme="0"/>
        </left>
        <right style="thin">
          <color theme="0"/>
        </right>
        <top style="thin">
          <color theme="0"/>
        </top>
        <bottom style="thin">
          <color theme="0"/>
        </bottom>
      </border>
      <protection locked="0" hidden="0"/>
    </dxf>
    <dxf>
      <numFmt numFmtId="35" formatCode="_-* #,##0.00_-;\-* #,##0.00_-;_-* &quot;-&quot;??_-;_-@_-"/>
      <fill>
        <patternFill patternType="solid">
          <fgColor indexed="64"/>
          <bgColor rgb="FFE1CDC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family val="2"/>
        <scheme val="minor"/>
      </font>
      <numFmt numFmtId="35" formatCode="_-* #,##0.00_-;\-* #,##0.00_-;_-* &quot;-&quot;??_-;_-@_-"/>
      <border diagonalUp="0" diagonalDown="0">
        <left style="thin">
          <color theme="0"/>
        </left>
        <right style="thin">
          <color theme="0"/>
        </right>
        <top style="thin">
          <color theme="0"/>
        </top>
        <bottom style="thin">
          <color theme="0"/>
        </bottom>
        <vertical/>
        <horizontal/>
      </border>
    </dxf>
    <dxf>
      <border diagonalUp="0" diagonalDown="0">
        <left style="thin">
          <color theme="0"/>
        </left>
        <right style="thin">
          <color theme="0"/>
        </right>
        <top style="thin">
          <color theme="0"/>
        </top>
        <bottom style="thin">
          <color theme="0"/>
        </bottom>
        <vertical/>
        <horizontal/>
      </border>
      <protection locked="0" hidden="0"/>
    </dxf>
    <dxf>
      <numFmt numFmtId="166" formatCode="[$-F400]h:mm:ss\ AM/PM"/>
      <border diagonalUp="0" diagonalDown="0">
        <left style="thin">
          <color theme="0"/>
        </left>
        <right style="thin">
          <color theme="0"/>
        </right>
        <top style="thin">
          <color theme="0"/>
        </top>
        <bottom style="thin">
          <color theme="0"/>
        </bottom>
        <vertical/>
        <horizontal/>
      </border>
      <protection locked="0" hidden="0"/>
    </dxf>
    <dxf>
      <numFmt numFmtId="166" formatCode="[$-F400]h:mm:ss\ AM/PM"/>
      <alignment horizontal="left" vertical="bottom" textRotation="0" wrapText="0" indent="0" justifyLastLine="0" shrinkToFit="0" readingOrder="0"/>
      <border diagonalUp="0" diagonalDown="0">
        <left style="thin">
          <color theme="0"/>
        </left>
        <right style="thin">
          <color theme="0"/>
        </right>
        <top style="thin">
          <color theme="0"/>
        </top>
        <bottom style="thin">
          <color theme="0"/>
        </bottom>
      </border>
      <protection locked="0" hidden="0"/>
    </dxf>
    <dxf>
      <numFmt numFmtId="35" formatCode="_-* #,##0.00_-;\-* #,##0.00_-;_-* &quot;-&quot;??_-;_-@_-"/>
      <fill>
        <patternFill patternType="solid">
          <fgColor indexed="64"/>
          <bgColor rgb="FFE1CDC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family val="2"/>
        <scheme val="minor"/>
      </font>
      <numFmt numFmtId="35" formatCode="_-* #,##0.00_-;\-* #,##0.00_-;_-* &quot;-&quot;??_-;_-@_-"/>
      <border diagonalUp="0" diagonalDown="0">
        <left style="thin">
          <color theme="0"/>
        </left>
        <right style="thin">
          <color theme="0"/>
        </right>
        <top style="thin">
          <color theme="0"/>
        </top>
        <bottom style="thin">
          <color theme="0"/>
        </bottom>
        <vertical/>
        <horizontal/>
      </border>
    </dxf>
    <dxf>
      <border diagonalUp="0" diagonalDown="0">
        <left style="thin">
          <color theme="0"/>
        </left>
        <right style="thin">
          <color theme="0"/>
        </right>
        <top style="thin">
          <color theme="0"/>
        </top>
        <bottom style="thin">
          <color theme="0"/>
        </bottom>
      </border>
      <protection locked="0" hidden="0"/>
    </dxf>
    <dxf>
      <numFmt numFmtId="166" formatCode="[$-F400]h:mm:ss\ AM/PM"/>
      <border>
        <left style="thin">
          <color theme="0"/>
        </left>
        <right style="thin">
          <color theme="0"/>
        </right>
      </border>
      <protection locked="0" hidden="0"/>
    </dxf>
    <dxf>
      <numFmt numFmtId="166" formatCode="[$-F400]h:mm:ss\ AM/PM"/>
      <alignment horizontal="left" vertical="bottom" textRotation="0" wrapText="0" indent="0" justifyLastLine="0" shrinkToFit="0" readingOrder="0"/>
      <border diagonalUp="0" diagonalDown="0">
        <left style="thin">
          <color theme="0"/>
        </left>
        <right style="thin">
          <color theme="0"/>
        </right>
        <top style="thin">
          <color theme="0"/>
        </top>
        <bottom style="thin">
          <color theme="0"/>
        </bottom>
      </border>
      <protection locked="0" hidden="0"/>
    </dxf>
    <dxf>
      <numFmt numFmtId="165" formatCode="[$-C09]dddd\,\ d\ mmmm\ yyyy;@"/>
      <alignment horizontal="lef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numFmt numFmtId="165" formatCode="[$-C09]dddd\,\ d\ mmmm\ yyyy;@"/>
      <alignment horizontal="lef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top style="thin">
          <color theme="1"/>
        </top>
      </border>
    </dxf>
    <dxf>
      <font>
        <strike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s>
  <tableStyles count="0" defaultTableStyle="TableStyleMedium2" defaultPivotStyle="PivotStyleLight16"/>
  <colors>
    <mruColors>
      <color rgb="FFE1CD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371475</xdr:colOff>
      <xdr:row>5</xdr:row>
      <xdr:rowOff>0</xdr:rowOff>
    </xdr:from>
    <xdr:to>
      <xdr:col>7</xdr:col>
      <xdr:colOff>238125</xdr:colOff>
      <xdr:row>13</xdr:row>
      <xdr:rowOff>171450</xdr:rowOff>
    </xdr:to>
    <xdr:pic>
      <xdr:nvPicPr>
        <xdr:cNvPr id="3" name="Picture 2">
          <a:extLst>
            <a:ext uri="{FF2B5EF4-FFF2-40B4-BE49-F238E27FC236}">
              <a16:creationId xmlns:a16="http://schemas.microsoft.com/office/drawing/2014/main" id="{E479ACB9-709E-453A-964F-A7A434AEC85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4839" b="17742"/>
        <a:stretch/>
      </xdr:blipFill>
      <xdr:spPr>
        <a:xfrm>
          <a:off x="1590675" y="952500"/>
          <a:ext cx="2952750" cy="1695450"/>
        </a:xfrm>
        <a:prstGeom prst="rect">
          <a:avLst/>
        </a:prstGeom>
      </xdr:spPr>
    </xdr:pic>
    <xdr:clientData/>
  </xdr:twoCellAnchor>
  <xdr:oneCellAnchor>
    <xdr:from>
      <xdr:col>2</xdr:col>
      <xdr:colOff>514350</xdr:colOff>
      <xdr:row>12</xdr:row>
      <xdr:rowOff>190499</xdr:rowOff>
    </xdr:from>
    <xdr:ext cx="4048125" cy="704851"/>
    <xdr:sp macro="" textlink="">
      <xdr:nvSpPr>
        <xdr:cNvPr id="4" name="TextBox 3">
          <a:extLst>
            <a:ext uri="{FF2B5EF4-FFF2-40B4-BE49-F238E27FC236}">
              <a16:creationId xmlns:a16="http://schemas.microsoft.com/office/drawing/2014/main" id="{3299E0F2-16EB-4B1F-9416-8904979D68A3}"/>
            </a:ext>
          </a:extLst>
        </xdr:cNvPr>
        <xdr:cNvSpPr txBox="1"/>
      </xdr:nvSpPr>
      <xdr:spPr>
        <a:xfrm>
          <a:off x="1733550" y="2476499"/>
          <a:ext cx="4048125" cy="704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AU" sz="3200" b="1">
              <a:latin typeface="+mj-lt"/>
              <a:cs typeface="Sanskrit Text" panose="020B0502040204020203" pitchFamily="18" charset="0"/>
            </a:rPr>
            <a:t>Weekly</a:t>
          </a:r>
          <a:r>
            <a:rPr lang="en-AU" sz="3200" b="1" baseline="0">
              <a:latin typeface="+mj-lt"/>
              <a:cs typeface="Sanskrit Text" panose="020B0502040204020203" pitchFamily="18" charset="0"/>
            </a:rPr>
            <a:t> wage calculator </a:t>
          </a:r>
          <a:br>
            <a:rPr lang="en-AU" sz="3200" b="1" baseline="0">
              <a:latin typeface="+mj-lt"/>
              <a:cs typeface="Sanskrit Text" panose="020B0502040204020203" pitchFamily="18" charset="0"/>
            </a:rPr>
          </a:br>
          <a:endParaRPr lang="en-AU" sz="3200" b="1">
            <a:latin typeface="+mj-lt"/>
            <a:cs typeface="Sanskrit Text" panose="020B0502040204020203" pitchFamily="18" charset="0"/>
          </a:endParaRPr>
        </a:p>
      </xdr:txBody>
    </xdr:sp>
    <xdr:clientData/>
  </xdr:oneCellAnchor>
  <xdr:twoCellAnchor editAs="oneCell">
    <xdr:from>
      <xdr:col>4</xdr:col>
      <xdr:colOff>38100</xdr:colOff>
      <xdr:row>33</xdr:row>
      <xdr:rowOff>142875</xdr:rowOff>
    </xdr:from>
    <xdr:to>
      <xdr:col>20</xdr:col>
      <xdr:colOff>19050</xdr:colOff>
      <xdr:row>37</xdr:row>
      <xdr:rowOff>114196</xdr:rowOff>
    </xdr:to>
    <xdr:pic>
      <xdr:nvPicPr>
        <xdr:cNvPr id="7" name="Picture 6">
          <a:extLst>
            <a:ext uri="{FF2B5EF4-FFF2-40B4-BE49-F238E27FC236}">
              <a16:creationId xmlns:a16="http://schemas.microsoft.com/office/drawing/2014/main" id="{48807917-14E6-4693-BDB9-9972BE6C4D7E}"/>
            </a:ext>
          </a:extLst>
        </xdr:cNvPr>
        <xdr:cNvPicPr>
          <a:picLocks noChangeAspect="1"/>
        </xdr:cNvPicPr>
      </xdr:nvPicPr>
      <xdr:blipFill rotWithShape="1">
        <a:blip xmlns:r="http://schemas.openxmlformats.org/officeDocument/2006/relationships" r:embed="rId2"/>
        <a:srcRect t="11496" r="854"/>
        <a:stretch/>
      </xdr:blipFill>
      <xdr:spPr>
        <a:xfrm>
          <a:off x="2476500" y="6572250"/>
          <a:ext cx="9810750" cy="733321"/>
        </a:xfrm>
        <a:prstGeom prst="rect">
          <a:avLst/>
        </a:prstGeom>
      </xdr:spPr>
    </xdr:pic>
    <xdr:clientData/>
  </xdr:twoCellAnchor>
  <xdr:twoCellAnchor editAs="oneCell">
    <xdr:from>
      <xdr:col>4</xdr:col>
      <xdr:colOff>76200</xdr:colOff>
      <xdr:row>40</xdr:row>
      <xdr:rowOff>180975</xdr:rowOff>
    </xdr:from>
    <xdr:to>
      <xdr:col>5</xdr:col>
      <xdr:colOff>390526</xdr:colOff>
      <xdr:row>45</xdr:row>
      <xdr:rowOff>28465</xdr:rowOff>
    </xdr:to>
    <xdr:pic>
      <xdr:nvPicPr>
        <xdr:cNvPr id="8" name="Picture 7">
          <a:extLst>
            <a:ext uri="{FF2B5EF4-FFF2-40B4-BE49-F238E27FC236}">
              <a16:creationId xmlns:a16="http://schemas.microsoft.com/office/drawing/2014/main" id="{37BC2C54-B3B7-48AC-A41F-57977FF220B7}"/>
            </a:ext>
          </a:extLst>
        </xdr:cNvPr>
        <xdr:cNvPicPr>
          <a:picLocks noChangeAspect="1"/>
        </xdr:cNvPicPr>
      </xdr:nvPicPr>
      <xdr:blipFill rotWithShape="1">
        <a:blip xmlns:r="http://schemas.openxmlformats.org/officeDocument/2006/relationships" r:embed="rId3"/>
        <a:srcRect l="48305" t="8697" r="41878" b="-1"/>
        <a:stretch/>
      </xdr:blipFill>
      <xdr:spPr>
        <a:xfrm>
          <a:off x="2514600" y="7943850"/>
          <a:ext cx="962026" cy="799990"/>
        </a:xfrm>
        <a:prstGeom prst="rect">
          <a:avLst/>
        </a:prstGeom>
      </xdr:spPr>
    </xdr:pic>
    <xdr:clientData/>
  </xdr:twoCellAnchor>
  <xdr:twoCellAnchor>
    <xdr:from>
      <xdr:col>9</xdr:col>
      <xdr:colOff>180975</xdr:colOff>
      <xdr:row>23</xdr:row>
      <xdr:rowOff>28575</xdr:rowOff>
    </xdr:from>
    <xdr:to>
      <xdr:col>9</xdr:col>
      <xdr:colOff>552450</xdr:colOff>
      <xdr:row>23</xdr:row>
      <xdr:rowOff>171450</xdr:rowOff>
    </xdr:to>
    <xdr:sp macro="" textlink="">
      <xdr:nvSpPr>
        <xdr:cNvPr id="2" name="Arrow: Right 1">
          <a:extLst>
            <a:ext uri="{FF2B5EF4-FFF2-40B4-BE49-F238E27FC236}">
              <a16:creationId xmlns:a16="http://schemas.microsoft.com/office/drawing/2014/main" id="{64B789BC-A2BF-4FD0-BF23-DD41E88DBFBC}"/>
            </a:ext>
          </a:extLst>
        </xdr:cNvPr>
        <xdr:cNvSpPr/>
      </xdr:nvSpPr>
      <xdr:spPr>
        <a:xfrm>
          <a:off x="5705475" y="4552950"/>
          <a:ext cx="371475" cy="142875"/>
        </a:xfrm>
        <a:prstGeom prst="rightArrow">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9</xdr:col>
      <xdr:colOff>180975</xdr:colOff>
      <xdr:row>24</xdr:row>
      <xdr:rowOff>28575</xdr:rowOff>
    </xdr:from>
    <xdr:to>
      <xdr:col>9</xdr:col>
      <xdr:colOff>552450</xdr:colOff>
      <xdr:row>24</xdr:row>
      <xdr:rowOff>171450</xdr:rowOff>
    </xdr:to>
    <xdr:sp macro="" textlink="">
      <xdr:nvSpPr>
        <xdr:cNvPr id="9" name="Arrow: Right 8">
          <a:extLst>
            <a:ext uri="{FF2B5EF4-FFF2-40B4-BE49-F238E27FC236}">
              <a16:creationId xmlns:a16="http://schemas.microsoft.com/office/drawing/2014/main" id="{DEECC7B4-6EA0-481E-88CF-1F278B94FE6A}"/>
            </a:ext>
          </a:extLst>
        </xdr:cNvPr>
        <xdr:cNvSpPr/>
      </xdr:nvSpPr>
      <xdr:spPr>
        <a:xfrm>
          <a:off x="5705475" y="4743450"/>
          <a:ext cx="371475" cy="142875"/>
        </a:xfrm>
        <a:prstGeom prst="rightArrow">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9</xdr:col>
      <xdr:colOff>190500</xdr:colOff>
      <xdr:row>25</xdr:row>
      <xdr:rowOff>28575</xdr:rowOff>
    </xdr:from>
    <xdr:to>
      <xdr:col>9</xdr:col>
      <xdr:colOff>561975</xdr:colOff>
      <xdr:row>25</xdr:row>
      <xdr:rowOff>171450</xdr:rowOff>
    </xdr:to>
    <xdr:sp macro="" textlink="">
      <xdr:nvSpPr>
        <xdr:cNvPr id="10" name="Arrow: Right 9">
          <a:extLst>
            <a:ext uri="{FF2B5EF4-FFF2-40B4-BE49-F238E27FC236}">
              <a16:creationId xmlns:a16="http://schemas.microsoft.com/office/drawing/2014/main" id="{2990D573-EFE9-41C2-A76F-A3D28DEAFE6B}"/>
            </a:ext>
          </a:extLst>
        </xdr:cNvPr>
        <xdr:cNvSpPr/>
      </xdr:nvSpPr>
      <xdr:spPr>
        <a:xfrm>
          <a:off x="5715000" y="4933950"/>
          <a:ext cx="371475" cy="142875"/>
        </a:xfrm>
        <a:prstGeom prst="rightArrow">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9</xdr:col>
      <xdr:colOff>190500</xdr:colOff>
      <xdr:row>26</xdr:row>
      <xdr:rowOff>38100</xdr:rowOff>
    </xdr:from>
    <xdr:to>
      <xdr:col>9</xdr:col>
      <xdr:colOff>561975</xdr:colOff>
      <xdr:row>26</xdr:row>
      <xdr:rowOff>180975</xdr:rowOff>
    </xdr:to>
    <xdr:sp macro="" textlink="">
      <xdr:nvSpPr>
        <xdr:cNvPr id="11" name="Arrow: Right 10">
          <a:extLst>
            <a:ext uri="{FF2B5EF4-FFF2-40B4-BE49-F238E27FC236}">
              <a16:creationId xmlns:a16="http://schemas.microsoft.com/office/drawing/2014/main" id="{2C26B3BC-9F6B-4946-9835-ADD402C997D2}"/>
            </a:ext>
          </a:extLst>
        </xdr:cNvPr>
        <xdr:cNvSpPr/>
      </xdr:nvSpPr>
      <xdr:spPr>
        <a:xfrm>
          <a:off x="5715000" y="5133975"/>
          <a:ext cx="371475" cy="142875"/>
        </a:xfrm>
        <a:prstGeom prst="rightArrow">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642938</xdr:colOff>
      <xdr:row>3</xdr:row>
      <xdr:rowOff>130970</xdr:rowOff>
    </xdr:from>
    <xdr:ext cx="4048125" cy="704851"/>
    <xdr:sp macro="" textlink="">
      <xdr:nvSpPr>
        <xdr:cNvPr id="3" name="TextBox 2">
          <a:extLst>
            <a:ext uri="{FF2B5EF4-FFF2-40B4-BE49-F238E27FC236}">
              <a16:creationId xmlns:a16="http://schemas.microsoft.com/office/drawing/2014/main" id="{DD2001F1-8209-4036-8A58-9C03B7A6A0CE}"/>
            </a:ext>
          </a:extLst>
        </xdr:cNvPr>
        <xdr:cNvSpPr txBox="1"/>
      </xdr:nvSpPr>
      <xdr:spPr>
        <a:xfrm>
          <a:off x="642938" y="702470"/>
          <a:ext cx="4048125" cy="704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AU" sz="3200" b="1">
              <a:latin typeface="+mj-lt"/>
              <a:cs typeface="Sanskrit Text" panose="020B0502040204020203" pitchFamily="18" charset="0"/>
            </a:rPr>
            <a:t>Weekly</a:t>
          </a:r>
          <a:r>
            <a:rPr lang="en-AU" sz="3200" b="1" baseline="0">
              <a:latin typeface="+mj-lt"/>
              <a:cs typeface="Sanskrit Text" panose="020B0502040204020203" pitchFamily="18" charset="0"/>
            </a:rPr>
            <a:t> wage calculator </a:t>
          </a:r>
          <a:br>
            <a:rPr lang="en-AU" sz="3200" b="1" baseline="0">
              <a:latin typeface="+mj-lt"/>
              <a:cs typeface="Sanskrit Text" panose="020B0502040204020203" pitchFamily="18" charset="0"/>
            </a:rPr>
          </a:br>
          <a:endParaRPr lang="en-AU" sz="3200" b="1">
            <a:latin typeface="+mj-lt"/>
            <a:cs typeface="Sanskrit Text" panose="020B0502040204020203" pitchFamily="18" charset="0"/>
          </a:endParaRPr>
        </a:p>
      </xdr:txBody>
    </xdr:sp>
    <xdr:clientData/>
  </xdr:oneCellAnchor>
  <xdr:twoCellAnchor editAs="oneCell">
    <xdr:from>
      <xdr:col>0</xdr:col>
      <xdr:colOff>0</xdr:colOff>
      <xdr:row>0</xdr:row>
      <xdr:rowOff>0</xdr:rowOff>
    </xdr:from>
    <xdr:to>
      <xdr:col>2</xdr:col>
      <xdr:colOff>833262</xdr:colOff>
      <xdr:row>8</xdr:row>
      <xdr:rowOff>154782</xdr:rowOff>
    </xdr:to>
    <xdr:pic>
      <xdr:nvPicPr>
        <xdr:cNvPr id="5" name="Picture 4">
          <a:extLst>
            <a:ext uri="{FF2B5EF4-FFF2-40B4-BE49-F238E27FC236}">
              <a16:creationId xmlns:a16="http://schemas.microsoft.com/office/drawing/2014/main" id="{3978BD0E-396A-42EA-9066-E0322DE4E7E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1501" b="29247"/>
        <a:stretch/>
      </xdr:blipFill>
      <xdr:spPr>
        <a:xfrm>
          <a:off x="0" y="0"/>
          <a:ext cx="4762325" cy="18692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sers\CHRIST~1\AppData\Local\Temp\ATO-Weekly-Tax-Table-2016-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ekly Lookup Table"/>
      <sheetName val="NAT1005 Lookup"/>
    </sheetNames>
    <sheetDataSet>
      <sheetData sheetId="0"/>
      <sheetData sheetId="1">
        <row r="12">
          <cell r="A12" t="str">
            <v>SCALE 1</v>
          </cell>
        </row>
        <row r="13">
          <cell r="A13" t="str">
            <v>$</v>
          </cell>
          <cell r="B13" t="str">
            <v>a</v>
          </cell>
          <cell r="C13" t="str">
            <v>b</v>
          </cell>
        </row>
        <row r="15">
          <cell r="A15">
            <v>0</v>
          </cell>
          <cell r="B15">
            <v>0.19</v>
          </cell>
          <cell r="C15">
            <v>0.19</v>
          </cell>
        </row>
        <row r="16">
          <cell r="A16">
            <v>60</v>
          </cell>
          <cell r="B16">
            <v>0.23319999999999999</v>
          </cell>
          <cell r="C16">
            <v>2.6044999999999998</v>
          </cell>
        </row>
        <row r="17">
          <cell r="A17">
            <v>361</v>
          </cell>
          <cell r="B17">
            <v>0.34770000000000001</v>
          </cell>
          <cell r="C17">
            <v>44.000599999999999</v>
          </cell>
        </row>
        <row r="18">
          <cell r="A18">
            <v>932</v>
          </cell>
          <cell r="B18">
            <v>0.34499999999999997</v>
          </cell>
          <cell r="C18">
            <v>41.484099999999998</v>
          </cell>
        </row>
        <row r="19">
          <cell r="A19">
            <v>1323</v>
          </cell>
          <cell r="B19">
            <v>0.39</v>
          </cell>
          <cell r="C19">
            <v>101.02249999999999</v>
          </cell>
        </row>
        <row r="20">
          <cell r="A20">
            <v>3111</v>
          </cell>
          <cell r="B20">
            <v>0.49</v>
          </cell>
          <cell r="C20">
            <v>412.1764</v>
          </cell>
        </row>
        <row r="21">
          <cell r="A21"/>
          <cell r="B21"/>
          <cell r="C21"/>
        </row>
        <row r="29">
          <cell r="A29" t="str">
            <v>SCALE 2</v>
          </cell>
        </row>
        <row r="30">
          <cell r="A30" t="str">
            <v>$</v>
          </cell>
          <cell r="B30" t="str">
            <v>a</v>
          </cell>
          <cell r="C30" t="str">
            <v>b</v>
          </cell>
        </row>
        <row r="32">
          <cell r="A32">
            <v>0</v>
          </cell>
          <cell r="B32">
            <v>0</v>
          </cell>
          <cell r="C32">
            <v>0</v>
          </cell>
        </row>
        <row r="33">
          <cell r="A33">
            <v>355</v>
          </cell>
          <cell r="B33">
            <v>0.19</v>
          </cell>
          <cell r="C33">
            <v>67.463499999999996</v>
          </cell>
        </row>
        <row r="34">
          <cell r="A34">
            <v>410</v>
          </cell>
          <cell r="B34">
            <v>0.28999999999999998</v>
          </cell>
          <cell r="C34">
            <v>108.4923</v>
          </cell>
        </row>
        <row r="35">
          <cell r="A35">
            <v>512</v>
          </cell>
          <cell r="B35">
            <v>0.21</v>
          </cell>
          <cell r="C35">
            <v>67.464600000000004</v>
          </cell>
        </row>
        <row r="36">
          <cell r="A36">
            <v>711</v>
          </cell>
          <cell r="B36">
            <v>0.34770000000000001</v>
          </cell>
          <cell r="C36">
            <v>165.4435</v>
          </cell>
        </row>
        <row r="37">
          <cell r="A37">
            <v>1282</v>
          </cell>
          <cell r="B37">
            <v>0.34499999999999997</v>
          </cell>
          <cell r="C37">
            <v>161.9819</v>
          </cell>
        </row>
        <row r="38">
          <cell r="A38">
            <v>1673</v>
          </cell>
          <cell r="B38">
            <v>0.39</v>
          </cell>
          <cell r="C38">
            <v>237.2704</v>
          </cell>
        </row>
        <row r="39">
          <cell r="A39">
            <v>3461</v>
          </cell>
          <cell r="B39">
            <v>0.49</v>
          </cell>
          <cell r="C39">
            <v>583.42420000000004</v>
          </cell>
        </row>
        <row r="40">
          <cell r="A40"/>
          <cell r="B40"/>
          <cell r="C40"/>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B63CE26-FF1D-47F5-A77B-4ABB1C668802}" name="Table11132410161118192022" displayName="Table11132410161118192022" ref="A11:AY63" totalsRowCount="1" headerRowDxfId="103" totalsRowBorderDxfId="102" headerRowCellStyle="Heading 3" totalsRowCellStyle="Total">
  <autoFilter ref="A11:AY62" xr:uid="{00000000-0009-0000-0100-000009000000}"/>
  <tableColumns count="51">
    <tableColumn id="1" xr3:uid="{F7CA605C-8738-4E0A-AB5F-560DA4EFDB06}" name="Week Beginning " dataDxfId="101" totalsRowDxfId="50">
      <calculatedColumnFormula>B11+1</calculatedColumnFormula>
    </tableColumn>
    <tableColumn id="2" xr3:uid="{F3DA5F50-5E64-4A6C-BDFF-C91DEB3542BD}" name="Week Ending" dataDxfId="100" totalsRowDxfId="49">
      <calculatedColumnFormula>Table11132410161118192022[[#This Row],[Week Beginning ]]+6</calculatedColumnFormula>
    </tableColumn>
    <tableColumn id="11" xr3:uid="{5763DD41-4B2D-4D8D-9D03-BDA5FAFE5BA0}" name="Mon Start" dataDxfId="99" totalsRowDxfId="48"/>
    <tableColumn id="3" xr3:uid="{6AB6E5C4-BC7F-4DF8-BEDA-8C4F8862E892}" name="Mon End" dataDxfId="98" totalsRowDxfId="47"/>
    <tableColumn id="29" xr3:uid="{0AF01B68-2A91-4B49-B594-E290F6890D88}" name="Mon Break" dataDxfId="97" totalsRowDxfId="46" dataCellStyle="Comma"/>
    <tableColumn id="22" xr3:uid="{284FFFA8-EFFE-41CC-AE47-D8A69847A35D}" name="Mon Break in excel format" dataDxfId="96" totalsRowDxfId="45" dataCellStyle="Comma">
      <calculatedColumnFormula>Table11132410161118192022[[#This Row],[Mon Break]]/24</calculatedColumnFormula>
    </tableColumn>
    <tableColumn id="12" xr3:uid="{110066B9-42D7-4E92-9799-72C76C769E2E}" name="Mon Total" dataDxfId="95" totalsRowDxfId="44" dataCellStyle="Comma">
      <calculatedColumnFormula>(IF(Table11132410161118192022[[#This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calculatedColumnFormula>
    </tableColumn>
    <tableColumn id="4" xr3:uid="{8F289571-9DFF-4872-8A60-6E800364C45A}" name="Tues Start" dataDxfId="94" totalsRowDxfId="43"/>
    <tableColumn id="37" xr3:uid="{6B742B7B-C953-4F66-9385-AF9692748736}" name="Tues End" dataDxfId="93" totalsRowDxfId="42"/>
    <tableColumn id="38" xr3:uid="{3E206D0A-E45A-4730-BA70-6B74273077A7}" name="Tues  Break" dataDxfId="92" totalsRowDxfId="41" dataCellStyle="Comma"/>
    <tableColumn id="24" xr3:uid="{457F5566-E89F-49E9-9F7F-338522A6A23E}" name="Tues Break in excel format" dataDxfId="91" totalsRowDxfId="40" dataCellStyle="Comma">
      <calculatedColumnFormula>Table11132410161118192022[[#This Row],[Tues  Break]]/24</calculatedColumnFormula>
    </tableColumn>
    <tableColumn id="39" xr3:uid="{23652DE0-9FA2-49F5-A9ED-81B84B9E1BB2}" name="Tues  Total" dataDxfId="90" totalsRowDxfId="39" dataCellStyle="Comma">
      <calculatedColumnFormula>(IF(Table11132410161118192022[[#This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calculatedColumnFormula>
    </tableColumn>
    <tableColumn id="40" xr3:uid="{F8B9745C-CB89-4321-8905-88D225BE5F76}" name="Wed Start" dataDxfId="89" totalsRowDxfId="38"/>
    <tableColumn id="41" xr3:uid="{5190DEE8-A8EF-4898-985D-0A907B17CBA3}" name="Wed End" dataDxfId="88" totalsRowDxfId="37"/>
    <tableColumn id="42" xr3:uid="{3861AC70-5334-4AF5-BA1A-FBA8B8B79837}" name="Wed Break" dataDxfId="87" totalsRowDxfId="36" dataCellStyle="Comma"/>
    <tableColumn id="25" xr3:uid="{1C6BB7FC-66A2-492F-AB98-14A2F48B767C}" name=" Wed Break in excel format" dataDxfId="86" totalsRowDxfId="35" dataCellStyle="Comma">
      <calculatedColumnFormula>Table11132410161118192022[[#This Row],[Wed Break]]/24</calculatedColumnFormula>
    </tableColumn>
    <tableColumn id="28" xr3:uid="{3CCFDA03-9DE1-4944-8835-8D79888DBA52}" name="Wed Total" dataDxfId="85" totalsRowDxfId="34" dataCellStyle="Comma">
      <calculatedColumnFormula>(IF(Table11132410161118192022[[#This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calculatedColumnFormula>
    </tableColumn>
    <tableColumn id="27" xr3:uid="{682977FE-A818-41F7-9962-34D58374FC3E}" name="Thurs Start" dataDxfId="84" totalsRowDxfId="33"/>
    <tableColumn id="5" xr3:uid="{93055FE2-29C8-4137-BDB0-1312A377F0D2}" name="Thurs End" dataDxfId="83" totalsRowDxfId="32"/>
    <tableColumn id="6" xr3:uid="{52E90E9E-5FBD-423E-934D-FEFEA6263A2C}" name="Thurs Break" dataDxfId="82" totalsRowDxfId="31" dataCellStyle="Comma"/>
    <tableColumn id="26" xr3:uid="{607CB14A-DEFA-4030-AD18-21B6A45EB893}" name="Thurs Break in excel format" dataDxfId="81" totalsRowDxfId="30" dataCellStyle="Comma">
      <calculatedColumnFormula>Table11132410161118192022[[#This Row],[Thurs Break]]/24</calculatedColumnFormula>
    </tableColumn>
    <tableColumn id="7" xr3:uid="{8BBD20AD-362D-4E7B-9989-6AE34E223F9F}" name="Thurs Total" dataDxfId="80" totalsRowDxfId="29" dataCellStyle="Comma">
      <calculatedColumnFormula>(IF(Table11132410161118192022[[#This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calculatedColumnFormula>
    </tableColumn>
    <tableColumn id="46" xr3:uid="{3A9C4879-BCB3-4B57-82F1-996EEF1641B7}" name="Fri Start" dataDxfId="79" totalsRowDxfId="28"/>
    <tableColumn id="47" xr3:uid="{C179AE0C-966F-40F5-8F47-E2A1B3467F1A}" name="Fri End" dataDxfId="78" totalsRowDxfId="27"/>
    <tableColumn id="48" xr3:uid="{5661F818-9616-4FD5-AD83-F6A86ECD45C8}" name="Fri Break" dataDxfId="77" totalsRowDxfId="26" dataCellStyle="Comma"/>
    <tableColumn id="31" xr3:uid="{8A21EFC0-D0D1-4641-8BAB-F110156BF3AA}" name="Fri Break in excel format" dataDxfId="76" totalsRowDxfId="25" dataCellStyle="Comma">
      <calculatedColumnFormula>Table11132410161118192022[[#This Row],[Fri Break]]/24</calculatedColumnFormula>
    </tableColumn>
    <tableColumn id="49" xr3:uid="{5E57612E-E596-4903-9942-4F196E5EA258}" name="Fri Total" dataDxfId="75" totalsRowDxfId="24" dataCellStyle="Comma">
      <calculatedColumnFormula>(IF(Table11132410161118192022[[#This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calculatedColumnFormula>
    </tableColumn>
    <tableColumn id="45" xr3:uid="{8D5F80F6-8CBF-4BDB-B935-49B4CD16B818}" name="Sat Start" dataDxfId="74" totalsRowDxfId="23"/>
    <tableColumn id="44" xr3:uid="{11E001B0-6B1D-4360-8634-EE9B27D6BFEF}" name="Sat End" dataDxfId="73" totalsRowDxfId="22"/>
    <tableColumn id="43" xr3:uid="{4403913E-8D28-4CB0-8613-B4B6516F9B0D}" name="Sat Break" dataDxfId="72" totalsRowDxfId="21" dataCellStyle="Comma"/>
    <tableColumn id="32" xr3:uid="{C66D6999-9845-4DFC-9773-E6E940FF756F}" name="Sat Break in excel format" dataDxfId="71" totalsRowDxfId="20" dataCellStyle="Comma">
      <calculatedColumnFormula>Table11132410161118192022[[#This Row],[Sat Break]]/24</calculatedColumnFormula>
    </tableColumn>
    <tableColumn id="8" xr3:uid="{E2DAFEC8-FBBC-4377-B165-815742EED9D1}" name="Sat Total" dataDxfId="70" totalsRowDxfId="19" dataCellStyle="Comma">
      <calculatedColumnFormula>(IF(Table11132410161118192022[[#This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calculatedColumnFormula>
    </tableColumn>
    <tableColumn id="52" xr3:uid="{AC76E0AB-8EE9-4716-A812-13A297811257}" name="Sun Start" dataDxfId="69" totalsRowDxfId="18" dataCellStyle="Comma"/>
    <tableColumn id="53" xr3:uid="{D96F9F88-3EA2-4B58-95F7-C2B6BF1D7C61}" name="Sun End" dataDxfId="68" totalsRowDxfId="17" dataCellStyle="Comma"/>
    <tableColumn id="54" xr3:uid="{167A8C89-C640-4006-8C4D-9B0E8592574A}" name="Sun Break" dataDxfId="67" totalsRowDxfId="16" dataCellStyle="Comma"/>
    <tableColumn id="33" xr3:uid="{65DB3D78-2360-4345-A88E-86E4535C0C47}" name="Sun Break in excel format" dataDxfId="66" totalsRowDxfId="15" dataCellStyle="Comma">
      <calculatedColumnFormula>Table11132410161118192022[[#This Row],[Sun Break]]/24</calculatedColumnFormula>
    </tableColumn>
    <tableColumn id="55" xr3:uid="{2C2580FE-4805-44FB-B1BE-F4371478055C}" name="Sun Total" dataDxfId="51" totalsRowDxfId="14" dataCellStyle="Comma">
      <calculatedColumnFormula>(IF(Table11132410161118192022[[#This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calculatedColumnFormula>
    </tableColumn>
    <tableColumn id="9" xr3:uid="{862E6C3F-6196-42CF-A5E7-3D0C40F8DF71}" name="Total_x000a_Hours" totalsRowFunction="sum" dataDxfId="65" totalsRowDxfId="13" dataCellStyle="Comma">
      <calculatedColumnFormula>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calculatedColumnFormula>
    </tableColumn>
    <tableColumn id="50" xr3:uid="{7837A871-6935-493D-AB09-67C4A41FD55D}" name="Ordinary Hours" dataDxfId="64" totalsRowDxfId="12" dataCellStyle="Comma">
      <calculatedColumnFormula>Table11132410161118192022[[#This Row],[Total
Hours]]-Table11132410161118192022[[#This Row],[Overtime Hours]]</calculatedColumnFormula>
    </tableColumn>
    <tableColumn id="13" xr3:uid="{107D5CF4-F0FB-4DB4-932F-DB2F54527162}" name="Ordinary Total " dataDxfId="63" totalsRowDxfId="11" dataCellStyle="Comma">
      <calculatedColumnFormula>Table11132410161118192022[[#This Row],[Ordinary Hours]]*'What you need to know'!$K$25</calculatedColumnFormula>
    </tableColumn>
    <tableColumn id="30" xr3:uid="{9B65FDC8-03B7-420A-8EEA-8319D5BB2DF2}" name="Overtime Hours" dataDxfId="62" totalsRowDxfId="10" dataCellStyle="Comma">
      <calculatedColumnFormula>IF(Table11132410161118192022[[#This Row],[Total
Hours]]&gt;'What you need to know'!$K$27,Table11132410161118192022[[#This Row],[Total
Hours]]-'What you need to know'!$K$27,0)</calculatedColumnFormula>
    </tableColumn>
    <tableColumn id="36" xr3:uid="{1D57AB25-AD0F-4EAB-82B9-5FEEF768FA6D}" name="Overtime Total " dataDxfId="61" totalsRowDxfId="9" dataCellStyle="Comma">
      <calculatedColumnFormula>Table11132410161118192022[[#This Row],[Overtime Hours]]*'What you need to know'!$K$26</calculatedColumnFormula>
    </tableColumn>
    <tableColumn id="14" xr3:uid="{732550B9-6A10-4BB7-9C3E-5E5239D298FE}" name="Gross_x000a_Pay " totalsRowFunction="sum" dataDxfId="60" totalsRowDxfId="8" dataCellStyle="Good">
      <calculatedColumnFormula>Table11132410161118192022[[#This Row],[Ordinary Total ]]+Table11132410161118192022[[#This Row],[Overtime Total ]]</calculatedColumnFormula>
    </tableColumn>
    <tableColumn id="15" xr3:uid="{149E6FB4-3834-4824-A5EE-DA5DCF5F8BD6}" name="Gross Pay _x000a_YTD " dataDxfId="59" totalsRowDxfId="7" dataCellStyle="Comma">
      <calculatedColumnFormula>AR11+Table11132410161118192022[[#This Row],[Gross
Pay ]]</calculatedColumnFormula>
    </tableColumn>
    <tableColumn id="16" xr3:uid="{3E135DC5-2F00-40FF-B047-25FACD0FEF1A}" name="Taxation" totalsRowFunction="sum" dataDxfId="58" totalsRowDxfId="6" dataCellStyle="Bad">
      <calculatedColumnFormula>IF(ISNA(VLOOKUP(Table11132410161118192022[[#This Row],[Gross
Pay ]],'2021 tax table'!$A$1:$B$3276,2)),"",VLOOKUP(Table11132410161118192022[[#This Row],[Gross
Pay ]],'2021 tax table'!$A$1:$B$3276,2))</calculatedColumnFormula>
    </tableColumn>
    <tableColumn id="17" xr3:uid="{6FB759EE-4F73-45F0-88E5-D71554427936}" name="Taxation_x000a_YTD" dataDxfId="57" totalsRowDxfId="5" dataCellStyle="Comma">
      <calculatedColumnFormula>IFERROR((AT11+Table11132410161118192022[[#This Row],[Taxation]]),0)</calculatedColumnFormula>
    </tableColumn>
    <tableColumn id="18" xr3:uid="{C4FFDEF6-BB65-4CEF-BC77-AB87AEA78E89}" name="Net_x000a_Pay" totalsRowFunction="sum" dataDxfId="56" totalsRowDxfId="4" dataCellStyle="Good">
      <calculatedColumnFormula>IFERROR((Table11132410161118192022[[#This Row],[Gross
Pay ]]-Table11132410161118192022[[#This Row],[Taxation]]),0)</calculatedColumnFormula>
    </tableColumn>
    <tableColumn id="19" xr3:uid="{413B7C7D-443F-485D-96DB-D2C35526D73C}" name="Net Pay_x000a_YTD " dataDxfId="55" totalsRowDxfId="3" dataCellStyle="Comma">
      <calculatedColumnFormula>IFERROR((AV11+Table11132410161118192022[[#This Row],[Net
Pay]]),0)</calculatedColumnFormula>
    </tableColumn>
    <tableColumn id="20" xr3:uid="{88BEA3DD-E1F5-4E6B-A36B-5BD477D2C44A}" name="Super Guarantee" totalsRowFunction="sum" dataDxfId="54" totalsRowDxfId="2" dataCellStyle="Comma">
      <calculatedColumnFormula>Table11132410161118192022[[#This Row],[Ordinary Total ]]*0.095</calculatedColumnFormula>
    </tableColumn>
    <tableColumn id="21" xr3:uid="{B3CF5874-CC4B-4EFF-83EF-E332F4B15AAD}" name="Super Guarantee YTD " dataDxfId="53" totalsRowDxfId="1" dataCellStyle="Comma">
      <calculatedColumnFormula>AX11+Table11132410161118192022[[#This Row],[Super Guarantee]]</calculatedColumnFormula>
    </tableColumn>
    <tableColumn id="23" xr3:uid="{46969719-FF2C-4256-985D-F097A3D76129}" name="Total Disbursement" totalsRowFunction="sum" dataDxfId="52" totalsRowDxfId="0" dataCellStyle="Good">
      <calculatedColumnFormula>Table11132410161118192022[[#This Row],[Gross
Pay ]]+Table11132410161118192022[[#This Row],[Super Guarantee]]</calculatedColumnFormula>
    </tableColumn>
  </tableColumns>
  <tableStyleInfo name="TableStyleMedium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09CD9-E56E-4756-B3A0-E952177A1EB0}">
  <dimension ref="C16:Q40"/>
  <sheetViews>
    <sheetView showGridLines="0" showRowColHeaders="0" workbookViewId="0">
      <selection activeCell="K24" sqref="K24"/>
    </sheetView>
  </sheetViews>
  <sheetFormatPr defaultRowHeight="15" x14ac:dyDescent="0.25"/>
  <cols>
    <col min="5" max="5" width="9.7109375" bestFit="1" customWidth="1"/>
    <col min="11" max="11" width="9.7109375" bestFit="1" customWidth="1"/>
  </cols>
  <sheetData>
    <row r="16" spans="17:17" x14ac:dyDescent="0.25">
      <c r="Q16" s="12"/>
    </row>
    <row r="17" spans="3:11" ht="26.25" x14ac:dyDescent="0.4">
      <c r="D17" s="13" t="s">
        <v>34</v>
      </c>
    </row>
    <row r="19" spans="3:11" x14ac:dyDescent="0.25">
      <c r="D19" t="s">
        <v>59</v>
      </c>
    </row>
    <row r="20" spans="3:11" x14ac:dyDescent="0.25">
      <c r="D20" t="s">
        <v>60</v>
      </c>
    </row>
    <row r="22" spans="3:11" x14ac:dyDescent="0.25">
      <c r="D22" s="41" t="s">
        <v>67</v>
      </c>
      <c r="E22" s="42"/>
      <c r="F22" s="42"/>
      <c r="G22" s="42"/>
    </row>
    <row r="24" spans="3:11" x14ac:dyDescent="0.25">
      <c r="C24" s="12">
        <v>1</v>
      </c>
      <c r="D24" t="s">
        <v>45</v>
      </c>
      <c r="K24" s="53">
        <v>44382</v>
      </c>
    </row>
    <row r="25" spans="3:11" x14ac:dyDescent="0.25">
      <c r="C25" s="12">
        <v>2</v>
      </c>
      <c r="D25" t="s">
        <v>46</v>
      </c>
      <c r="K25" s="54">
        <v>30</v>
      </c>
    </row>
    <row r="26" spans="3:11" x14ac:dyDescent="0.25">
      <c r="C26" s="12">
        <v>3</v>
      </c>
      <c r="D26" t="s">
        <v>47</v>
      </c>
      <c r="K26" s="54">
        <v>45</v>
      </c>
    </row>
    <row r="27" spans="3:11" x14ac:dyDescent="0.25">
      <c r="C27" s="12">
        <v>4</v>
      </c>
      <c r="D27" t="s">
        <v>69</v>
      </c>
      <c r="K27" s="54">
        <v>38</v>
      </c>
    </row>
    <row r="29" spans="3:11" x14ac:dyDescent="0.25">
      <c r="D29" s="41" t="s">
        <v>70</v>
      </c>
      <c r="E29" s="42"/>
      <c r="F29" s="42"/>
      <c r="G29" s="42"/>
      <c r="H29" s="42"/>
      <c r="I29" s="42"/>
    </row>
    <row r="31" spans="3:11" x14ac:dyDescent="0.25">
      <c r="D31" t="s">
        <v>44</v>
      </c>
    </row>
    <row r="32" spans="3:11" x14ac:dyDescent="0.25">
      <c r="E32" t="s">
        <v>42</v>
      </c>
      <c r="F32" s="40">
        <v>0.33333333333333331</v>
      </c>
    </row>
    <row r="33" spans="4:5" x14ac:dyDescent="0.25">
      <c r="E33" t="s">
        <v>43</v>
      </c>
    </row>
    <row r="40" spans="4:5" x14ac:dyDescent="0.25">
      <c r="D40" t="s">
        <v>57</v>
      </c>
    </row>
  </sheetData>
  <sheetProtection algorithmName="SHA-512" hashValue="cF274i3EFlslI7kgKe5guEYSFVZ8Fq2Koaqcju/M2mV/t8Fwyl4HR0XSaLgtXvHcNIAnUNDfVQOuGyRR9Euquw==" saltValue="t2ZC6fufxOSCNSa24ugrMA==" spinCount="100000"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78B58-1027-4BDB-9D9E-64E274AF3BA3}">
  <sheetPr>
    <tabColor rgb="FFE1CDC5"/>
  </sheetPr>
  <dimension ref="A4:BD64"/>
  <sheetViews>
    <sheetView showGridLines="0" tabSelected="1" zoomScale="70" zoomScaleNormal="70" zoomScaleSheetLayoutView="100" workbookViewId="0">
      <pane ySplit="11" topLeftCell="A12" activePane="bottomLeft" state="frozen"/>
      <selection pane="bottomLeft" activeCell="A12" sqref="A12"/>
    </sheetView>
  </sheetViews>
  <sheetFormatPr defaultRowHeight="15" x14ac:dyDescent="0.25"/>
  <cols>
    <col min="1" max="2" width="29.42578125" bestFit="1" customWidth="1"/>
    <col min="3" max="4" width="15.7109375" customWidth="1"/>
    <col min="5" max="5" width="8.7109375" style="5" customWidth="1"/>
    <col min="6" max="6" width="15.7109375" style="5" hidden="1" customWidth="1"/>
    <col min="7" max="7" width="15.7109375" style="5" customWidth="1"/>
    <col min="8" max="9" width="15.7109375" customWidth="1"/>
    <col min="10" max="10" width="8.7109375" style="5" customWidth="1"/>
    <col min="11" max="11" width="15.7109375" style="5" hidden="1" customWidth="1"/>
    <col min="12" max="12" width="15.7109375" style="5" customWidth="1"/>
    <col min="13" max="14" width="15.7109375" customWidth="1"/>
    <col min="15" max="15" width="8.7109375" style="5" customWidth="1"/>
    <col min="16" max="16" width="15.7109375" style="5" hidden="1" customWidth="1"/>
    <col min="17" max="17" width="15.7109375" style="5" customWidth="1"/>
    <col min="18" max="19" width="15.7109375" customWidth="1"/>
    <col min="20" max="20" width="8.7109375" style="5" customWidth="1"/>
    <col min="21" max="21" width="15.7109375" style="5" hidden="1" customWidth="1"/>
    <col min="22" max="22" width="15.7109375" style="5" customWidth="1"/>
    <col min="23" max="24" width="15.7109375" customWidth="1"/>
    <col min="25" max="25" width="8.7109375" customWidth="1"/>
    <col min="26" max="26" width="15.7109375" hidden="1" customWidth="1"/>
    <col min="27" max="27" width="15.7109375" style="5" customWidth="1"/>
    <col min="28" max="29" width="15.7109375" customWidth="1"/>
    <col min="30" max="30" width="8.7109375" style="5" customWidth="1"/>
    <col min="31" max="31" width="15.7109375" style="5" hidden="1" customWidth="1"/>
    <col min="32" max="32" width="15.7109375" style="5" customWidth="1"/>
    <col min="33" max="34" width="15.7109375" customWidth="1"/>
    <col min="35" max="35" width="8.7109375" style="5" customWidth="1"/>
    <col min="36" max="36" width="15.7109375" style="5" hidden="1" customWidth="1"/>
    <col min="37" max="37" width="15.7109375" customWidth="1"/>
    <col min="38" max="39" width="14.7109375" customWidth="1"/>
    <col min="40" max="40" width="14.7109375" style="9" customWidth="1"/>
    <col min="41" max="41" width="14.7109375" customWidth="1"/>
    <col min="42" max="42" width="14.7109375" style="9" customWidth="1"/>
    <col min="43" max="49" width="14.7109375" style="5" customWidth="1"/>
    <col min="50" max="50" width="14.7109375" style="10" customWidth="1"/>
    <col min="51" max="51" width="21.42578125" style="7" bestFit="1" customWidth="1"/>
    <col min="52" max="52" width="25.140625" style="5" bestFit="1" customWidth="1"/>
    <col min="53" max="53" width="29.5703125" style="11" bestFit="1" customWidth="1"/>
    <col min="54" max="54" width="18" bestFit="1" customWidth="1"/>
    <col min="56" max="56" width="15" style="6" customWidth="1"/>
    <col min="58" max="58" width="9.85546875" customWidth="1"/>
    <col min="292" max="292" width="9.85546875" customWidth="1"/>
    <col min="293" max="293" width="6.140625" customWidth="1"/>
    <col min="294" max="294" width="5.28515625" customWidth="1"/>
    <col min="295" max="295" width="6.42578125" customWidth="1"/>
    <col min="296" max="296" width="6.5703125" customWidth="1"/>
    <col min="297" max="300" width="9.140625" customWidth="1"/>
    <col min="301" max="301" width="8.7109375" customWidth="1"/>
    <col min="302" max="303" width="7.5703125" customWidth="1"/>
    <col min="304" max="304" width="8.140625" customWidth="1"/>
    <col min="305" max="305" width="9.28515625" customWidth="1"/>
    <col min="306" max="306" width="7.5703125" customWidth="1"/>
    <col min="307" max="308" width="9.28515625" customWidth="1"/>
    <col min="548" max="548" width="9.85546875" customWidth="1"/>
    <col min="549" max="549" width="6.140625" customWidth="1"/>
    <col min="550" max="550" width="5.28515625" customWidth="1"/>
    <col min="551" max="551" width="6.42578125" customWidth="1"/>
    <col min="552" max="552" width="6.5703125" customWidth="1"/>
    <col min="553" max="556" width="9.140625" customWidth="1"/>
    <col min="557" max="557" width="8.7109375" customWidth="1"/>
    <col min="558" max="559" width="7.5703125" customWidth="1"/>
    <col min="560" max="560" width="8.140625" customWidth="1"/>
    <col min="561" max="561" width="9.28515625" customWidth="1"/>
    <col min="562" max="562" width="7.5703125" customWidth="1"/>
    <col min="563" max="564" width="9.28515625" customWidth="1"/>
    <col min="804" max="804" width="9.85546875" customWidth="1"/>
    <col min="805" max="805" width="6.140625" customWidth="1"/>
    <col min="806" max="806" width="5.28515625" customWidth="1"/>
    <col min="807" max="807" width="6.42578125" customWidth="1"/>
    <col min="808" max="808" width="6.5703125" customWidth="1"/>
    <col min="809" max="812" width="9.140625" customWidth="1"/>
    <col min="813" max="813" width="8.7109375" customWidth="1"/>
    <col min="814" max="815" width="7.5703125" customWidth="1"/>
    <col min="816" max="816" width="8.140625" customWidth="1"/>
    <col min="817" max="817" width="9.28515625" customWidth="1"/>
    <col min="818" max="818" width="7.5703125" customWidth="1"/>
    <col min="819" max="820" width="9.28515625" customWidth="1"/>
    <col min="1060" max="1060" width="9.85546875" customWidth="1"/>
    <col min="1061" max="1061" width="6.140625" customWidth="1"/>
    <col min="1062" max="1062" width="5.28515625" customWidth="1"/>
    <col min="1063" max="1063" width="6.42578125" customWidth="1"/>
    <col min="1064" max="1064" width="6.5703125" customWidth="1"/>
    <col min="1065" max="1068" width="9.140625" customWidth="1"/>
    <col min="1069" max="1069" width="8.7109375" customWidth="1"/>
    <col min="1070" max="1071" width="7.5703125" customWidth="1"/>
    <col min="1072" max="1072" width="8.140625" customWidth="1"/>
    <col min="1073" max="1073" width="9.28515625" customWidth="1"/>
    <col min="1074" max="1074" width="7.5703125" customWidth="1"/>
    <col min="1075" max="1076" width="9.28515625" customWidth="1"/>
    <col min="1316" max="1316" width="9.85546875" customWidth="1"/>
    <col min="1317" max="1317" width="6.140625" customWidth="1"/>
    <col min="1318" max="1318" width="5.28515625" customWidth="1"/>
    <col min="1319" max="1319" width="6.42578125" customWidth="1"/>
    <col min="1320" max="1320" width="6.5703125" customWidth="1"/>
    <col min="1321" max="1324" width="9.140625" customWidth="1"/>
    <col min="1325" max="1325" width="8.7109375" customWidth="1"/>
    <col min="1326" max="1327" width="7.5703125" customWidth="1"/>
    <col min="1328" max="1328" width="8.140625" customWidth="1"/>
    <col min="1329" max="1329" width="9.28515625" customWidth="1"/>
    <col min="1330" max="1330" width="7.5703125" customWidth="1"/>
    <col min="1331" max="1332" width="9.28515625" customWidth="1"/>
    <col min="1572" max="1572" width="9.85546875" customWidth="1"/>
    <col min="1573" max="1573" width="6.140625" customWidth="1"/>
    <col min="1574" max="1574" width="5.28515625" customWidth="1"/>
    <col min="1575" max="1575" width="6.42578125" customWidth="1"/>
    <col min="1576" max="1576" width="6.5703125" customWidth="1"/>
    <col min="1577" max="1580" width="9.140625" customWidth="1"/>
    <col min="1581" max="1581" width="8.7109375" customWidth="1"/>
    <col min="1582" max="1583" width="7.5703125" customWidth="1"/>
    <col min="1584" max="1584" width="8.140625" customWidth="1"/>
    <col min="1585" max="1585" width="9.28515625" customWidth="1"/>
    <col min="1586" max="1586" width="7.5703125" customWidth="1"/>
    <col min="1587" max="1588" width="9.28515625" customWidth="1"/>
    <col min="1828" max="1828" width="9.85546875" customWidth="1"/>
    <col min="1829" max="1829" width="6.140625" customWidth="1"/>
    <col min="1830" max="1830" width="5.28515625" customWidth="1"/>
    <col min="1831" max="1831" width="6.42578125" customWidth="1"/>
    <col min="1832" max="1832" width="6.5703125" customWidth="1"/>
    <col min="1833" max="1836" width="9.140625" customWidth="1"/>
    <col min="1837" max="1837" width="8.7109375" customWidth="1"/>
    <col min="1838" max="1839" width="7.5703125" customWidth="1"/>
    <col min="1840" max="1840" width="8.140625" customWidth="1"/>
    <col min="1841" max="1841" width="9.28515625" customWidth="1"/>
    <col min="1842" max="1842" width="7.5703125" customWidth="1"/>
    <col min="1843" max="1844" width="9.28515625" customWidth="1"/>
    <col min="2084" max="2084" width="9.85546875" customWidth="1"/>
    <col min="2085" max="2085" width="6.140625" customWidth="1"/>
    <col min="2086" max="2086" width="5.28515625" customWidth="1"/>
    <col min="2087" max="2087" width="6.42578125" customWidth="1"/>
    <col min="2088" max="2088" width="6.5703125" customWidth="1"/>
    <col min="2089" max="2092" width="9.140625" customWidth="1"/>
    <col min="2093" max="2093" width="8.7109375" customWidth="1"/>
    <col min="2094" max="2095" width="7.5703125" customWidth="1"/>
    <col min="2096" max="2096" width="8.140625" customWidth="1"/>
    <col min="2097" max="2097" width="9.28515625" customWidth="1"/>
    <col min="2098" max="2098" width="7.5703125" customWidth="1"/>
    <col min="2099" max="2100" width="9.28515625" customWidth="1"/>
    <col min="2340" max="2340" width="9.85546875" customWidth="1"/>
    <col min="2341" max="2341" width="6.140625" customWidth="1"/>
    <col min="2342" max="2342" width="5.28515625" customWidth="1"/>
    <col min="2343" max="2343" width="6.42578125" customWidth="1"/>
    <col min="2344" max="2344" width="6.5703125" customWidth="1"/>
    <col min="2345" max="2348" width="9.140625" customWidth="1"/>
    <col min="2349" max="2349" width="8.7109375" customWidth="1"/>
    <col min="2350" max="2351" width="7.5703125" customWidth="1"/>
    <col min="2352" max="2352" width="8.140625" customWidth="1"/>
    <col min="2353" max="2353" width="9.28515625" customWidth="1"/>
    <col min="2354" max="2354" width="7.5703125" customWidth="1"/>
    <col min="2355" max="2356" width="9.28515625" customWidth="1"/>
    <col min="2596" max="2596" width="9.85546875" customWidth="1"/>
    <col min="2597" max="2597" width="6.140625" customWidth="1"/>
    <col min="2598" max="2598" width="5.28515625" customWidth="1"/>
    <col min="2599" max="2599" width="6.42578125" customWidth="1"/>
    <col min="2600" max="2600" width="6.5703125" customWidth="1"/>
    <col min="2601" max="2604" width="9.140625" customWidth="1"/>
    <col min="2605" max="2605" width="8.7109375" customWidth="1"/>
    <col min="2606" max="2607" width="7.5703125" customWidth="1"/>
    <col min="2608" max="2608" width="8.140625" customWidth="1"/>
    <col min="2609" max="2609" width="9.28515625" customWidth="1"/>
    <col min="2610" max="2610" width="7.5703125" customWidth="1"/>
    <col min="2611" max="2612" width="9.28515625" customWidth="1"/>
    <col min="2852" max="2852" width="9.85546875" customWidth="1"/>
    <col min="2853" max="2853" width="6.140625" customWidth="1"/>
    <col min="2854" max="2854" width="5.28515625" customWidth="1"/>
    <col min="2855" max="2855" width="6.42578125" customWidth="1"/>
    <col min="2856" max="2856" width="6.5703125" customWidth="1"/>
    <col min="2857" max="2860" width="9.140625" customWidth="1"/>
    <col min="2861" max="2861" width="8.7109375" customWidth="1"/>
    <col min="2862" max="2863" width="7.5703125" customWidth="1"/>
    <col min="2864" max="2864" width="8.140625" customWidth="1"/>
    <col min="2865" max="2865" width="9.28515625" customWidth="1"/>
    <col min="2866" max="2866" width="7.5703125" customWidth="1"/>
    <col min="2867" max="2868" width="9.28515625" customWidth="1"/>
    <col min="3108" max="3108" width="9.85546875" customWidth="1"/>
    <col min="3109" max="3109" width="6.140625" customWidth="1"/>
    <col min="3110" max="3110" width="5.28515625" customWidth="1"/>
    <col min="3111" max="3111" width="6.42578125" customWidth="1"/>
    <col min="3112" max="3112" width="6.5703125" customWidth="1"/>
    <col min="3113" max="3116" width="9.140625" customWidth="1"/>
    <col min="3117" max="3117" width="8.7109375" customWidth="1"/>
    <col min="3118" max="3119" width="7.5703125" customWidth="1"/>
    <col min="3120" max="3120" width="8.140625" customWidth="1"/>
    <col min="3121" max="3121" width="9.28515625" customWidth="1"/>
    <col min="3122" max="3122" width="7.5703125" customWidth="1"/>
    <col min="3123" max="3124" width="9.28515625" customWidth="1"/>
    <col min="3364" max="3364" width="9.85546875" customWidth="1"/>
    <col min="3365" max="3365" width="6.140625" customWidth="1"/>
    <col min="3366" max="3366" width="5.28515625" customWidth="1"/>
    <col min="3367" max="3367" width="6.42578125" customWidth="1"/>
    <col min="3368" max="3368" width="6.5703125" customWidth="1"/>
    <col min="3369" max="3372" width="9.140625" customWidth="1"/>
    <col min="3373" max="3373" width="8.7109375" customWidth="1"/>
    <col min="3374" max="3375" width="7.5703125" customWidth="1"/>
    <col min="3376" max="3376" width="8.140625" customWidth="1"/>
    <col min="3377" max="3377" width="9.28515625" customWidth="1"/>
    <col min="3378" max="3378" width="7.5703125" customWidth="1"/>
    <col min="3379" max="3380" width="9.28515625" customWidth="1"/>
    <col min="3620" max="3620" width="9.85546875" customWidth="1"/>
    <col min="3621" max="3621" width="6.140625" customWidth="1"/>
    <col min="3622" max="3622" width="5.28515625" customWidth="1"/>
    <col min="3623" max="3623" width="6.42578125" customWidth="1"/>
    <col min="3624" max="3624" width="6.5703125" customWidth="1"/>
    <col min="3625" max="3628" width="9.140625" customWidth="1"/>
    <col min="3629" max="3629" width="8.7109375" customWidth="1"/>
    <col min="3630" max="3631" width="7.5703125" customWidth="1"/>
    <col min="3632" max="3632" width="8.140625" customWidth="1"/>
    <col min="3633" max="3633" width="9.28515625" customWidth="1"/>
    <col min="3634" max="3634" width="7.5703125" customWidth="1"/>
    <col min="3635" max="3636" width="9.28515625" customWidth="1"/>
    <col min="3876" max="3876" width="9.85546875" customWidth="1"/>
    <col min="3877" max="3877" width="6.140625" customWidth="1"/>
    <col min="3878" max="3878" width="5.28515625" customWidth="1"/>
    <col min="3879" max="3879" width="6.42578125" customWidth="1"/>
    <col min="3880" max="3880" width="6.5703125" customWidth="1"/>
    <col min="3881" max="3884" width="9.140625" customWidth="1"/>
    <col min="3885" max="3885" width="8.7109375" customWidth="1"/>
    <col min="3886" max="3887" width="7.5703125" customWidth="1"/>
    <col min="3888" max="3888" width="8.140625" customWidth="1"/>
    <col min="3889" max="3889" width="9.28515625" customWidth="1"/>
    <col min="3890" max="3890" width="7.5703125" customWidth="1"/>
    <col min="3891" max="3892" width="9.28515625" customWidth="1"/>
    <col min="4132" max="4132" width="9.85546875" customWidth="1"/>
    <col min="4133" max="4133" width="6.140625" customWidth="1"/>
    <col min="4134" max="4134" width="5.28515625" customWidth="1"/>
    <col min="4135" max="4135" width="6.42578125" customWidth="1"/>
    <col min="4136" max="4136" width="6.5703125" customWidth="1"/>
    <col min="4137" max="4140" width="9.140625" customWidth="1"/>
    <col min="4141" max="4141" width="8.7109375" customWidth="1"/>
    <col min="4142" max="4143" width="7.5703125" customWidth="1"/>
    <col min="4144" max="4144" width="8.140625" customWidth="1"/>
    <col min="4145" max="4145" width="9.28515625" customWidth="1"/>
    <col min="4146" max="4146" width="7.5703125" customWidth="1"/>
    <col min="4147" max="4148" width="9.28515625" customWidth="1"/>
    <col min="4388" max="4388" width="9.85546875" customWidth="1"/>
    <col min="4389" max="4389" width="6.140625" customWidth="1"/>
    <col min="4390" max="4390" width="5.28515625" customWidth="1"/>
    <col min="4391" max="4391" width="6.42578125" customWidth="1"/>
    <col min="4392" max="4392" width="6.5703125" customWidth="1"/>
    <col min="4393" max="4396" width="9.140625" customWidth="1"/>
    <col min="4397" max="4397" width="8.7109375" customWidth="1"/>
    <col min="4398" max="4399" width="7.5703125" customWidth="1"/>
    <col min="4400" max="4400" width="8.140625" customWidth="1"/>
    <col min="4401" max="4401" width="9.28515625" customWidth="1"/>
    <col min="4402" max="4402" width="7.5703125" customWidth="1"/>
    <col min="4403" max="4404" width="9.28515625" customWidth="1"/>
    <col min="4644" max="4644" width="9.85546875" customWidth="1"/>
    <col min="4645" max="4645" width="6.140625" customWidth="1"/>
    <col min="4646" max="4646" width="5.28515625" customWidth="1"/>
    <col min="4647" max="4647" width="6.42578125" customWidth="1"/>
    <col min="4648" max="4648" width="6.5703125" customWidth="1"/>
    <col min="4649" max="4652" width="9.140625" customWidth="1"/>
    <col min="4653" max="4653" width="8.7109375" customWidth="1"/>
    <col min="4654" max="4655" width="7.5703125" customWidth="1"/>
    <col min="4656" max="4656" width="8.140625" customWidth="1"/>
    <col min="4657" max="4657" width="9.28515625" customWidth="1"/>
    <col min="4658" max="4658" width="7.5703125" customWidth="1"/>
    <col min="4659" max="4660" width="9.28515625" customWidth="1"/>
    <col min="4900" max="4900" width="9.85546875" customWidth="1"/>
    <col min="4901" max="4901" width="6.140625" customWidth="1"/>
    <col min="4902" max="4902" width="5.28515625" customWidth="1"/>
    <col min="4903" max="4903" width="6.42578125" customWidth="1"/>
    <col min="4904" max="4904" width="6.5703125" customWidth="1"/>
    <col min="4905" max="4908" width="9.140625" customWidth="1"/>
    <col min="4909" max="4909" width="8.7109375" customWidth="1"/>
    <col min="4910" max="4911" width="7.5703125" customWidth="1"/>
    <col min="4912" max="4912" width="8.140625" customWidth="1"/>
    <col min="4913" max="4913" width="9.28515625" customWidth="1"/>
    <col min="4914" max="4914" width="7.5703125" customWidth="1"/>
    <col min="4915" max="4916" width="9.28515625" customWidth="1"/>
    <col min="5156" max="5156" width="9.85546875" customWidth="1"/>
    <col min="5157" max="5157" width="6.140625" customWidth="1"/>
    <col min="5158" max="5158" width="5.28515625" customWidth="1"/>
    <col min="5159" max="5159" width="6.42578125" customWidth="1"/>
    <col min="5160" max="5160" width="6.5703125" customWidth="1"/>
    <col min="5161" max="5164" width="9.140625" customWidth="1"/>
    <col min="5165" max="5165" width="8.7109375" customWidth="1"/>
    <col min="5166" max="5167" width="7.5703125" customWidth="1"/>
    <col min="5168" max="5168" width="8.140625" customWidth="1"/>
    <col min="5169" max="5169" width="9.28515625" customWidth="1"/>
    <col min="5170" max="5170" width="7.5703125" customWidth="1"/>
    <col min="5171" max="5172" width="9.28515625" customWidth="1"/>
    <col min="5412" max="5412" width="9.85546875" customWidth="1"/>
    <col min="5413" max="5413" width="6.140625" customWidth="1"/>
    <col min="5414" max="5414" width="5.28515625" customWidth="1"/>
    <col min="5415" max="5415" width="6.42578125" customWidth="1"/>
    <col min="5416" max="5416" width="6.5703125" customWidth="1"/>
    <col min="5417" max="5420" width="9.140625" customWidth="1"/>
    <col min="5421" max="5421" width="8.7109375" customWidth="1"/>
    <col min="5422" max="5423" width="7.5703125" customWidth="1"/>
    <col min="5424" max="5424" width="8.140625" customWidth="1"/>
    <col min="5425" max="5425" width="9.28515625" customWidth="1"/>
    <col min="5426" max="5426" width="7.5703125" customWidth="1"/>
    <col min="5427" max="5428" width="9.28515625" customWidth="1"/>
    <col min="5668" max="5668" width="9.85546875" customWidth="1"/>
    <col min="5669" max="5669" width="6.140625" customWidth="1"/>
    <col min="5670" max="5670" width="5.28515625" customWidth="1"/>
    <col min="5671" max="5671" width="6.42578125" customWidth="1"/>
    <col min="5672" max="5672" width="6.5703125" customWidth="1"/>
    <col min="5673" max="5676" width="9.140625" customWidth="1"/>
    <col min="5677" max="5677" width="8.7109375" customWidth="1"/>
    <col min="5678" max="5679" width="7.5703125" customWidth="1"/>
    <col min="5680" max="5680" width="8.140625" customWidth="1"/>
    <col min="5681" max="5681" width="9.28515625" customWidth="1"/>
    <col min="5682" max="5682" width="7.5703125" customWidth="1"/>
    <col min="5683" max="5684" width="9.28515625" customWidth="1"/>
    <col min="5924" max="5924" width="9.85546875" customWidth="1"/>
    <col min="5925" max="5925" width="6.140625" customWidth="1"/>
    <col min="5926" max="5926" width="5.28515625" customWidth="1"/>
    <col min="5927" max="5927" width="6.42578125" customWidth="1"/>
    <col min="5928" max="5928" width="6.5703125" customWidth="1"/>
    <col min="5929" max="5932" width="9.140625" customWidth="1"/>
    <col min="5933" max="5933" width="8.7109375" customWidth="1"/>
    <col min="5934" max="5935" width="7.5703125" customWidth="1"/>
    <col min="5936" max="5936" width="8.140625" customWidth="1"/>
    <col min="5937" max="5937" width="9.28515625" customWidth="1"/>
    <col min="5938" max="5938" width="7.5703125" customWidth="1"/>
    <col min="5939" max="5940" width="9.28515625" customWidth="1"/>
    <col min="6180" max="6180" width="9.85546875" customWidth="1"/>
    <col min="6181" max="6181" width="6.140625" customWidth="1"/>
    <col min="6182" max="6182" width="5.28515625" customWidth="1"/>
    <col min="6183" max="6183" width="6.42578125" customWidth="1"/>
    <col min="6184" max="6184" width="6.5703125" customWidth="1"/>
    <col min="6185" max="6188" width="9.140625" customWidth="1"/>
    <col min="6189" max="6189" width="8.7109375" customWidth="1"/>
    <col min="6190" max="6191" width="7.5703125" customWidth="1"/>
    <col min="6192" max="6192" width="8.140625" customWidth="1"/>
    <col min="6193" max="6193" width="9.28515625" customWidth="1"/>
    <col min="6194" max="6194" width="7.5703125" customWidth="1"/>
    <col min="6195" max="6196" width="9.28515625" customWidth="1"/>
    <col min="6436" max="6436" width="9.85546875" customWidth="1"/>
    <col min="6437" max="6437" width="6.140625" customWidth="1"/>
    <col min="6438" max="6438" width="5.28515625" customWidth="1"/>
    <col min="6439" max="6439" width="6.42578125" customWidth="1"/>
    <col min="6440" max="6440" width="6.5703125" customWidth="1"/>
    <col min="6441" max="6444" width="9.140625" customWidth="1"/>
    <col min="6445" max="6445" width="8.7109375" customWidth="1"/>
    <col min="6446" max="6447" width="7.5703125" customWidth="1"/>
    <col min="6448" max="6448" width="8.140625" customWidth="1"/>
    <col min="6449" max="6449" width="9.28515625" customWidth="1"/>
    <col min="6450" max="6450" width="7.5703125" customWidth="1"/>
    <col min="6451" max="6452" width="9.28515625" customWidth="1"/>
    <col min="6692" max="6692" width="9.85546875" customWidth="1"/>
    <col min="6693" max="6693" width="6.140625" customWidth="1"/>
    <col min="6694" max="6694" width="5.28515625" customWidth="1"/>
    <col min="6695" max="6695" width="6.42578125" customWidth="1"/>
    <col min="6696" max="6696" width="6.5703125" customWidth="1"/>
    <col min="6697" max="6700" width="9.140625" customWidth="1"/>
    <col min="6701" max="6701" width="8.7109375" customWidth="1"/>
    <col min="6702" max="6703" width="7.5703125" customWidth="1"/>
    <col min="6704" max="6704" width="8.140625" customWidth="1"/>
    <col min="6705" max="6705" width="9.28515625" customWidth="1"/>
    <col min="6706" max="6706" width="7.5703125" customWidth="1"/>
    <col min="6707" max="6708" width="9.28515625" customWidth="1"/>
    <col min="6948" max="6948" width="9.85546875" customWidth="1"/>
    <col min="6949" max="6949" width="6.140625" customWidth="1"/>
    <col min="6950" max="6950" width="5.28515625" customWidth="1"/>
    <col min="6951" max="6951" width="6.42578125" customWidth="1"/>
    <col min="6952" max="6952" width="6.5703125" customWidth="1"/>
    <col min="6953" max="6956" width="9.140625" customWidth="1"/>
    <col min="6957" max="6957" width="8.7109375" customWidth="1"/>
    <col min="6958" max="6959" width="7.5703125" customWidth="1"/>
    <col min="6960" max="6960" width="8.140625" customWidth="1"/>
    <col min="6961" max="6961" width="9.28515625" customWidth="1"/>
    <col min="6962" max="6962" width="7.5703125" customWidth="1"/>
    <col min="6963" max="6964" width="9.28515625" customWidth="1"/>
    <col min="7204" max="7204" width="9.85546875" customWidth="1"/>
    <col min="7205" max="7205" width="6.140625" customWidth="1"/>
    <col min="7206" max="7206" width="5.28515625" customWidth="1"/>
    <col min="7207" max="7207" width="6.42578125" customWidth="1"/>
    <col min="7208" max="7208" width="6.5703125" customWidth="1"/>
    <col min="7209" max="7212" width="9.140625" customWidth="1"/>
    <col min="7213" max="7213" width="8.7109375" customWidth="1"/>
    <col min="7214" max="7215" width="7.5703125" customWidth="1"/>
    <col min="7216" max="7216" width="8.140625" customWidth="1"/>
    <col min="7217" max="7217" width="9.28515625" customWidth="1"/>
    <col min="7218" max="7218" width="7.5703125" customWidth="1"/>
    <col min="7219" max="7220" width="9.28515625" customWidth="1"/>
    <col min="7460" max="7460" width="9.85546875" customWidth="1"/>
    <col min="7461" max="7461" width="6.140625" customWidth="1"/>
    <col min="7462" max="7462" width="5.28515625" customWidth="1"/>
    <col min="7463" max="7463" width="6.42578125" customWidth="1"/>
    <col min="7464" max="7464" width="6.5703125" customWidth="1"/>
    <col min="7465" max="7468" width="9.140625" customWidth="1"/>
    <col min="7469" max="7469" width="8.7109375" customWidth="1"/>
    <col min="7470" max="7471" width="7.5703125" customWidth="1"/>
    <col min="7472" max="7472" width="8.140625" customWidth="1"/>
    <col min="7473" max="7473" width="9.28515625" customWidth="1"/>
    <col min="7474" max="7474" width="7.5703125" customWidth="1"/>
    <col min="7475" max="7476" width="9.28515625" customWidth="1"/>
    <col min="7716" max="7716" width="9.85546875" customWidth="1"/>
    <col min="7717" max="7717" width="6.140625" customWidth="1"/>
    <col min="7718" max="7718" width="5.28515625" customWidth="1"/>
    <col min="7719" max="7719" width="6.42578125" customWidth="1"/>
    <col min="7720" max="7720" width="6.5703125" customWidth="1"/>
    <col min="7721" max="7724" width="9.140625" customWidth="1"/>
    <col min="7725" max="7725" width="8.7109375" customWidth="1"/>
    <col min="7726" max="7727" width="7.5703125" customWidth="1"/>
    <col min="7728" max="7728" width="8.140625" customWidth="1"/>
    <col min="7729" max="7729" width="9.28515625" customWidth="1"/>
    <col min="7730" max="7730" width="7.5703125" customWidth="1"/>
    <col min="7731" max="7732" width="9.28515625" customWidth="1"/>
    <col min="7972" max="7972" width="9.85546875" customWidth="1"/>
    <col min="7973" max="7973" width="6.140625" customWidth="1"/>
    <col min="7974" max="7974" width="5.28515625" customWidth="1"/>
    <col min="7975" max="7975" width="6.42578125" customWidth="1"/>
    <col min="7976" max="7976" width="6.5703125" customWidth="1"/>
    <col min="7977" max="7980" width="9.140625" customWidth="1"/>
    <col min="7981" max="7981" width="8.7109375" customWidth="1"/>
    <col min="7982" max="7983" width="7.5703125" customWidth="1"/>
    <col min="7984" max="7984" width="8.140625" customWidth="1"/>
    <col min="7985" max="7985" width="9.28515625" customWidth="1"/>
    <col min="7986" max="7986" width="7.5703125" customWidth="1"/>
    <col min="7987" max="7988" width="9.28515625" customWidth="1"/>
    <col min="8228" max="8228" width="9.85546875" customWidth="1"/>
    <col min="8229" max="8229" width="6.140625" customWidth="1"/>
    <col min="8230" max="8230" width="5.28515625" customWidth="1"/>
    <col min="8231" max="8231" width="6.42578125" customWidth="1"/>
    <col min="8232" max="8232" width="6.5703125" customWidth="1"/>
    <col min="8233" max="8236" width="9.140625" customWidth="1"/>
    <col min="8237" max="8237" width="8.7109375" customWidth="1"/>
    <col min="8238" max="8239" width="7.5703125" customWidth="1"/>
    <col min="8240" max="8240" width="8.140625" customWidth="1"/>
    <col min="8241" max="8241" width="9.28515625" customWidth="1"/>
    <col min="8242" max="8242" width="7.5703125" customWidth="1"/>
    <col min="8243" max="8244" width="9.28515625" customWidth="1"/>
    <col min="8484" max="8484" width="9.85546875" customWidth="1"/>
    <col min="8485" max="8485" width="6.140625" customWidth="1"/>
    <col min="8486" max="8486" width="5.28515625" customWidth="1"/>
    <col min="8487" max="8487" width="6.42578125" customWidth="1"/>
    <col min="8488" max="8488" width="6.5703125" customWidth="1"/>
    <col min="8489" max="8492" width="9.140625" customWidth="1"/>
    <col min="8493" max="8493" width="8.7109375" customWidth="1"/>
    <col min="8494" max="8495" width="7.5703125" customWidth="1"/>
    <col min="8496" max="8496" width="8.140625" customWidth="1"/>
    <col min="8497" max="8497" width="9.28515625" customWidth="1"/>
    <col min="8498" max="8498" width="7.5703125" customWidth="1"/>
    <col min="8499" max="8500" width="9.28515625" customWidth="1"/>
    <col min="8740" max="8740" width="9.85546875" customWidth="1"/>
    <col min="8741" max="8741" width="6.140625" customWidth="1"/>
    <col min="8742" max="8742" width="5.28515625" customWidth="1"/>
    <col min="8743" max="8743" width="6.42578125" customWidth="1"/>
    <col min="8744" max="8744" width="6.5703125" customWidth="1"/>
    <col min="8745" max="8748" width="9.140625" customWidth="1"/>
    <col min="8749" max="8749" width="8.7109375" customWidth="1"/>
    <col min="8750" max="8751" width="7.5703125" customWidth="1"/>
    <col min="8752" max="8752" width="8.140625" customWidth="1"/>
    <col min="8753" max="8753" width="9.28515625" customWidth="1"/>
    <col min="8754" max="8754" width="7.5703125" customWidth="1"/>
    <col min="8755" max="8756" width="9.28515625" customWidth="1"/>
    <col min="8996" max="8996" width="9.85546875" customWidth="1"/>
    <col min="8997" max="8997" width="6.140625" customWidth="1"/>
    <col min="8998" max="8998" width="5.28515625" customWidth="1"/>
    <col min="8999" max="8999" width="6.42578125" customWidth="1"/>
    <col min="9000" max="9000" width="6.5703125" customWidth="1"/>
    <col min="9001" max="9004" width="9.140625" customWidth="1"/>
    <col min="9005" max="9005" width="8.7109375" customWidth="1"/>
    <col min="9006" max="9007" width="7.5703125" customWidth="1"/>
    <col min="9008" max="9008" width="8.140625" customWidth="1"/>
    <col min="9009" max="9009" width="9.28515625" customWidth="1"/>
    <col min="9010" max="9010" width="7.5703125" customWidth="1"/>
    <col min="9011" max="9012" width="9.28515625" customWidth="1"/>
    <col min="9252" max="9252" width="9.85546875" customWidth="1"/>
    <col min="9253" max="9253" width="6.140625" customWidth="1"/>
    <col min="9254" max="9254" width="5.28515625" customWidth="1"/>
    <col min="9255" max="9255" width="6.42578125" customWidth="1"/>
    <col min="9256" max="9256" width="6.5703125" customWidth="1"/>
    <col min="9257" max="9260" width="9.140625" customWidth="1"/>
    <col min="9261" max="9261" width="8.7109375" customWidth="1"/>
    <col min="9262" max="9263" width="7.5703125" customWidth="1"/>
    <col min="9264" max="9264" width="8.140625" customWidth="1"/>
    <col min="9265" max="9265" width="9.28515625" customWidth="1"/>
    <col min="9266" max="9266" width="7.5703125" customWidth="1"/>
    <col min="9267" max="9268" width="9.28515625" customWidth="1"/>
    <col min="9508" max="9508" width="9.85546875" customWidth="1"/>
    <col min="9509" max="9509" width="6.140625" customWidth="1"/>
    <col min="9510" max="9510" width="5.28515625" customWidth="1"/>
    <col min="9511" max="9511" width="6.42578125" customWidth="1"/>
    <col min="9512" max="9512" width="6.5703125" customWidth="1"/>
    <col min="9513" max="9516" width="9.140625" customWidth="1"/>
    <col min="9517" max="9517" width="8.7109375" customWidth="1"/>
    <col min="9518" max="9519" width="7.5703125" customWidth="1"/>
    <col min="9520" max="9520" width="8.140625" customWidth="1"/>
    <col min="9521" max="9521" width="9.28515625" customWidth="1"/>
    <col min="9522" max="9522" width="7.5703125" customWidth="1"/>
    <col min="9523" max="9524" width="9.28515625" customWidth="1"/>
    <col min="9764" max="9764" width="9.85546875" customWidth="1"/>
    <col min="9765" max="9765" width="6.140625" customWidth="1"/>
    <col min="9766" max="9766" width="5.28515625" customWidth="1"/>
    <col min="9767" max="9767" width="6.42578125" customWidth="1"/>
    <col min="9768" max="9768" width="6.5703125" customWidth="1"/>
    <col min="9769" max="9772" width="9.140625" customWidth="1"/>
    <col min="9773" max="9773" width="8.7109375" customWidth="1"/>
    <col min="9774" max="9775" width="7.5703125" customWidth="1"/>
    <col min="9776" max="9776" width="8.140625" customWidth="1"/>
    <col min="9777" max="9777" width="9.28515625" customWidth="1"/>
    <col min="9778" max="9778" width="7.5703125" customWidth="1"/>
    <col min="9779" max="9780" width="9.28515625" customWidth="1"/>
    <col min="10020" max="10020" width="9.85546875" customWidth="1"/>
    <col min="10021" max="10021" width="6.140625" customWidth="1"/>
    <col min="10022" max="10022" width="5.28515625" customWidth="1"/>
    <col min="10023" max="10023" width="6.42578125" customWidth="1"/>
    <col min="10024" max="10024" width="6.5703125" customWidth="1"/>
    <col min="10025" max="10028" width="9.140625" customWidth="1"/>
    <col min="10029" max="10029" width="8.7109375" customWidth="1"/>
    <col min="10030" max="10031" width="7.5703125" customWidth="1"/>
    <col min="10032" max="10032" width="8.140625" customWidth="1"/>
    <col min="10033" max="10033" width="9.28515625" customWidth="1"/>
    <col min="10034" max="10034" width="7.5703125" customWidth="1"/>
    <col min="10035" max="10036" width="9.28515625" customWidth="1"/>
    <col min="10276" max="10276" width="9.85546875" customWidth="1"/>
    <col min="10277" max="10277" width="6.140625" customWidth="1"/>
    <col min="10278" max="10278" width="5.28515625" customWidth="1"/>
    <col min="10279" max="10279" width="6.42578125" customWidth="1"/>
    <col min="10280" max="10280" width="6.5703125" customWidth="1"/>
    <col min="10281" max="10284" width="9.140625" customWidth="1"/>
    <col min="10285" max="10285" width="8.7109375" customWidth="1"/>
    <col min="10286" max="10287" width="7.5703125" customWidth="1"/>
    <col min="10288" max="10288" width="8.140625" customWidth="1"/>
    <col min="10289" max="10289" width="9.28515625" customWidth="1"/>
    <col min="10290" max="10290" width="7.5703125" customWidth="1"/>
    <col min="10291" max="10292" width="9.28515625" customWidth="1"/>
    <col min="10532" max="10532" width="9.85546875" customWidth="1"/>
    <col min="10533" max="10533" width="6.140625" customWidth="1"/>
    <col min="10534" max="10534" width="5.28515625" customWidth="1"/>
    <col min="10535" max="10535" width="6.42578125" customWidth="1"/>
    <col min="10536" max="10536" width="6.5703125" customWidth="1"/>
    <col min="10537" max="10540" width="9.140625" customWidth="1"/>
    <col min="10541" max="10541" width="8.7109375" customWidth="1"/>
    <col min="10542" max="10543" width="7.5703125" customWidth="1"/>
    <col min="10544" max="10544" width="8.140625" customWidth="1"/>
    <col min="10545" max="10545" width="9.28515625" customWidth="1"/>
    <col min="10546" max="10546" width="7.5703125" customWidth="1"/>
    <col min="10547" max="10548" width="9.28515625" customWidth="1"/>
    <col min="10788" max="10788" width="9.85546875" customWidth="1"/>
    <col min="10789" max="10789" width="6.140625" customWidth="1"/>
    <col min="10790" max="10790" width="5.28515625" customWidth="1"/>
    <col min="10791" max="10791" width="6.42578125" customWidth="1"/>
    <col min="10792" max="10792" width="6.5703125" customWidth="1"/>
    <col min="10793" max="10796" width="9.140625" customWidth="1"/>
    <col min="10797" max="10797" width="8.7109375" customWidth="1"/>
    <col min="10798" max="10799" width="7.5703125" customWidth="1"/>
    <col min="10800" max="10800" width="8.140625" customWidth="1"/>
    <col min="10801" max="10801" width="9.28515625" customWidth="1"/>
    <col min="10802" max="10802" width="7.5703125" customWidth="1"/>
    <col min="10803" max="10804" width="9.28515625" customWidth="1"/>
    <col min="11044" max="11044" width="9.85546875" customWidth="1"/>
    <col min="11045" max="11045" width="6.140625" customWidth="1"/>
    <col min="11046" max="11046" width="5.28515625" customWidth="1"/>
    <col min="11047" max="11047" width="6.42578125" customWidth="1"/>
    <col min="11048" max="11048" width="6.5703125" customWidth="1"/>
    <col min="11049" max="11052" width="9.140625" customWidth="1"/>
    <col min="11053" max="11053" width="8.7109375" customWidth="1"/>
    <col min="11054" max="11055" width="7.5703125" customWidth="1"/>
    <col min="11056" max="11056" width="8.140625" customWidth="1"/>
    <col min="11057" max="11057" width="9.28515625" customWidth="1"/>
    <col min="11058" max="11058" width="7.5703125" customWidth="1"/>
    <col min="11059" max="11060" width="9.28515625" customWidth="1"/>
    <col min="11300" max="11300" width="9.85546875" customWidth="1"/>
    <col min="11301" max="11301" width="6.140625" customWidth="1"/>
    <col min="11302" max="11302" width="5.28515625" customWidth="1"/>
    <col min="11303" max="11303" width="6.42578125" customWidth="1"/>
    <col min="11304" max="11304" width="6.5703125" customWidth="1"/>
    <col min="11305" max="11308" width="9.140625" customWidth="1"/>
    <col min="11309" max="11309" width="8.7109375" customWidth="1"/>
    <col min="11310" max="11311" width="7.5703125" customWidth="1"/>
    <col min="11312" max="11312" width="8.140625" customWidth="1"/>
    <col min="11313" max="11313" width="9.28515625" customWidth="1"/>
    <col min="11314" max="11314" width="7.5703125" customWidth="1"/>
    <col min="11315" max="11316" width="9.28515625" customWidth="1"/>
    <col min="11556" max="11556" width="9.85546875" customWidth="1"/>
    <col min="11557" max="11557" width="6.140625" customWidth="1"/>
    <col min="11558" max="11558" width="5.28515625" customWidth="1"/>
    <col min="11559" max="11559" width="6.42578125" customWidth="1"/>
    <col min="11560" max="11560" width="6.5703125" customWidth="1"/>
    <col min="11561" max="11564" width="9.140625" customWidth="1"/>
    <col min="11565" max="11565" width="8.7109375" customWidth="1"/>
    <col min="11566" max="11567" width="7.5703125" customWidth="1"/>
    <col min="11568" max="11568" width="8.140625" customWidth="1"/>
    <col min="11569" max="11569" width="9.28515625" customWidth="1"/>
    <col min="11570" max="11570" width="7.5703125" customWidth="1"/>
    <col min="11571" max="11572" width="9.28515625" customWidth="1"/>
    <col min="11812" max="11812" width="9.85546875" customWidth="1"/>
    <col min="11813" max="11813" width="6.140625" customWidth="1"/>
    <col min="11814" max="11814" width="5.28515625" customWidth="1"/>
    <col min="11815" max="11815" width="6.42578125" customWidth="1"/>
    <col min="11816" max="11816" width="6.5703125" customWidth="1"/>
    <col min="11817" max="11820" width="9.140625" customWidth="1"/>
    <col min="11821" max="11821" width="8.7109375" customWidth="1"/>
    <col min="11822" max="11823" width="7.5703125" customWidth="1"/>
    <col min="11824" max="11824" width="8.140625" customWidth="1"/>
    <col min="11825" max="11825" width="9.28515625" customWidth="1"/>
    <col min="11826" max="11826" width="7.5703125" customWidth="1"/>
    <col min="11827" max="11828" width="9.28515625" customWidth="1"/>
    <col min="12068" max="12068" width="9.85546875" customWidth="1"/>
    <col min="12069" max="12069" width="6.140625" customWidth="1"/>
    <col min="12070" max="12070" width="5.28515625" customWidth="1"/>
    <col min="12071" max="12071" width="6.42578125" customWidth="1"/>
    <col min="12072" max="12072" width="6.5703125" customWidth="1"/>
    <col min="12073" max="12076" width="9.140625" customWidth="1"/>
    <col min="12077" max="12077" width="8.7109375" customWidth="1"/>
    <col min="12078" max="12079" width="7.5703125" customWidth="1"/>
    <col min="12080" max="12080" width="8.140625" customWidth="1"/>
    <col min="12081" max="12081" width="9.28515625" customWidth="1"/>
    <col min="12082" max="12082" width="7.5703125" customWidth="1"/>
    <col min="12083" max="12084" width="9.28515625" customWidth="1"/>
    <col min="12324" max="12324" width="9.85546875" customWidth="1"/>
    <col min="12325" max="12325" width="6.140625" customWidth="1"/>
    <col min="12326" max="12326" width="5.28515625" customWidth="1"/>
    <col min="12327" max="12327" width="6.42578125" customWidth="1"/>
    <col min="12328" max="12328" width="6.5703125" customWidth="1"/>
    <col min="12329" max="12332" width="9.140625" customWidth="1"/>
    <col min="12333" max="12333" width="8.7109375" customWidth="1"/>
    <col min="12334" max="12335" width="7.5703125" customWidth="1"/>
    <col min="12336" max="12336" width="8.140625" customWidth="1"/>
    <col min="12337" max="12337" width="9.28515625" customWidth="1"/>
    <col min="12338" max="12338" width="7.5703125" customWidth="1"/>
    <col min="12339" max="12340" width="9.28515625" customWidth="1"/>
    <col min="12580" max="12580" width="9.85546875" customWidth="1"/>
    <col min="12581" max="12581" width="6.140625" customWidth="1"/>
    <col min="12582" max="12582" width="5.28515625" customWidth="1"/>
    <col min="12583" max="12583" width="6.42578125" customWidth="1"/>
    <col min="12584" max="12584" width="6.5703125" customWidth="1"/>
    <col min="12585" max="12588" width="9.140625" customWidth="1"/>
    <col min="12589" max="12589" width="8.7109375" customWidth="1"/>
    <col min="12590" max="12591" width="7.5703125" customWidth="1"/>
    <col min="12592" max="12592" width="8.140625" customWidth="1"/>
    <col min="12593" max="12593" width="9.28515625" customWidth="1"/>
    <col min="12594" max="12594" width="7.5703125" customWidth="1"/>
    <col min="12595" max="12596" width="9.28515625" customWidth="1"/>
    <col min="12836" max="12836" width="9.85546875" customWidth="1"/>
    <col min="12837" max="12837" width="6.140625" customWidth="1"/>
    <col min="12838" max="12838" width="5.28515625" customWidth="1"/>
    <col min="12839" max="12839" width="6.42578125" customWidth="1"/>
    <col min="12840" max="12840" width="6.5703125" customWidth="1"/>
    <col min="12841" max="12844" width="9.140625" customWidth="1"/>
    <col min="12845" max="12845" width="8.7109375" customWidth="1"/>
    <col min="12846" max="12847" width="7.5703125" customWidth="1"/>
    <col min="12848" max="12848" width="8.140625" customWidth="1"/>
    <col min="12849" max="12849" width="9.28515625" customWidth="1"/>
    <col min="12850" max="12850" width="7.5703125" customWidth="1"/>
    <col min="12851" max="12852" width="9.28515625" customWidth="1"/>
    <col min="13092" max="13092" width="9.85546875" customWidth="1"/>
    <col min="13093" max="13093" width="6.140625" customWidth="1"/>
    <col min="13094" max="13094" width="5.28515625" customWidth="1"/>
    <col min="13095" max="13095" width="6.42578125" customWidth="1"/>
    <col min="13096" max="13096" width="6.5703125" customWidth="1"/>
    <col min="13097" max="13100" width="9.140625" customWidth="1"/>
    <col min="13101" max="13101" width="8.7109375" customWidth="1"/>
    <col min="13102" max="13103" width="7.5703125" customWidth="1"/>
    <col min="13104" max="13104" width="8.140625" customWidth="1"/>
    <col min="13105" max="13105" width="9.28515625" customWidth="1"/>
    <col min="13106" max="13106" width="7.5703125" customWidth="1"/>
    <col min="13107" max="13108" width="9.28515625" customWidth="1"/>
    <col min="13348" max="13348" width="9.85546875" customWidth="1"/>
    <col min="13349" max="13349" width="6.140625" customWidth="1"/>
    <col min="13350" max="13350" width="5.28515625" customWidth="1"/>
    <col min="13351" max="13351" width="6.42578125" customWidth="1"/>
    <col min="13352" max="13352" width="6.5703125" customWidth="1"/>
    <col min="13353" max="13356" width="9.140625" customWidth="1"/>
    <col min="13357" max="13357" width="8.7109375" customWidth="1"/>
    <col min="13358" max="13359" width="7.5703125" customWidth="1"/>
    <col min="13360" max="13360" width="8.140625" customWidth="1"/>
    <col min="13361" max="13361" width="9.28515625" customWidth="1"/>
    <col min="13362" max="13362" width="7.5703125" customWidth="1"/>
    <col min="13363" max="13364" width="9.28515625" customWidth="1"/>
    <col min="13604" max="13604" width="9.85546875" customWidth="1"/>
    <col min="13605" max="13605" width="6.140625" customWidth="1"/>
    <col min="13606" max="13606" width="5.28515625" customWidth="1"/>
    <col min="13607" max="13607" width="6.42578125" customWidth="1"/>
    <col min="13608" max="13608" width="6.5703125" customWidth="1"/>
    <col min="13609" max="13612" width="9.140625" customWidth="1"/>
    <col min="13613" max="13613" width="8.7109375" customWidth="1"/>
    <col min="13614" max="13615" width="7.5703125" customWidth="1"/>
    <col min="13616" max="13616" width="8.140625" customWidth="1"/>
    <col min="13617" max="13617" width="9.28515625" customWidth="1"/>
    <col min="13618" max="13618" width="7.5703125" customWidth="1"/>
    <col min="13619" max="13620" width="9.28515625" customWidth="1"/>
    <col min="13860" max="13860" width="9.85546875" customWidth="1"/>
    <col min="13861" max="13861" width="6.140625" customWidth="1"/>
    <col min="13862" max="13862" width="5.28515625" customWidth="1"/>
    <col min="13863" max="13863" width="6.42578125" customWidth="1"/>
    <col min="13864" max="13864" width="6.5703125" customWidth="1"/>
    <col min="13865" max="13868" width="9.140625" customWidth="1"/>
    <col min="13869" max="13869" width="8.7109375" customWidth="1"/>
    <col min="13870" max="13871" width="7.5703125" customWidth="1"/>
    <col min="13872" max="13872" width="8.140625" customWidth="1"/>
    <col min="13873" max="13873" width="9.28515625" customWidth="1"/>
    <col min="13874" max="13874" width="7.5703125" customWidth="1"/>
    <col min="13875" max="13876" width="9.28515625" customWidth="1"/>
    <col min="14116" max="14116" width="9.85546875" customWidth="1"/>
    <col min="14117" max="14117" width="6.140625" customWidth="1"/>
    <col min="14118" max="14118" width="5.28515625" customWidth="1"/>
    <col min="14119" max="14119" width="6.42578125" customWidth="1"/>
    <col min="14120" max="14120" width="6.5703125" customWidth="1"/>
    <col min="14121" max="14124" width="9.140625" customWidth="1"/>
    <col min="14125" max="14125" width="8.7109375" customWidth="1"/>
    <col min="14126" max="14127" width="7.5703125" customWidth="1"/>
    <col min="14128" max="14128" width="8.140625" customWidth="1"/>
    <col min="14129" max="14129" width="9.28515625" customWidth="1"/>
    <col min="14130" max="14130" width="7.5703125" customWidth="1"/>
    <col min="14131" max="14132" width="9.28515625" customWidth="1"/>
    <col min="14372" max="14372" width="9.85546875" customWidth="1"/>
    <col min="14373" max="14373" width="6.140625" customWidth="1"/>
    <col min="14374" max="14374" width="5.28515625" customWidth="1"/>
    <col min="14375" max="14375" width="6.42578125" customWidth="1"/>
    <col min="14376" max="14376" width="6.5703125" customWidth="1"/>
    <col min="14377" max="14380" width="9.140625" customWidth="1"/>
    <col min="14381" max="14381" width="8.7109375" customWidth="1"/>
    <col min="14382" max="14383" width="7.5703125" customWidth="1"/>
    <col min="14384" max="14384" width="8.140625" customWidth="1"/>
    <col min="14385" max="14385" width="9.28515625" customWidth="1"/>
    <col min="14386" max="14386" width="7.5703125" customWidth="1"/>
    <col min="14387" max="14388" width="9.28515625" customWidth="1"/>
    <col min="14628" max="14628" width="9.85546875" customWidth="1"/>
    <col min="14629" max="14629" width="6.140625" customWidth="1"/>
    <col min="14630" max="14630" width="5.28515625" customWidth="1"/>
    <col min="14631" max="14631" width="6.42578125" customWidth="1"/>
    <col min="14632" max="14632" width="6.5703125" customWidth="1"/>
    <col min="14633" max="14636" width="9.140625" customWidth="1"/>
    <col min="14637" max="14637" width="8.7109375" customWidth="1"/>
    <col min="14638" max="14639" width="7.5703125" customWidth="1"/>
    <col min="14640" max="14640" width="8.140625" customWidth="1"/>
    <col min="14641" max="14641" width="9.28515625" customWidth="1"/>
    <col min="14642" max="14642" width="7.5703125" customWidth="1"/>
    <col min="14643" max="14644" width="9.28515625" customWidth="1"/>
    <col min="14884" max="14884" width="9.85546875" customWidth="1"/>
    <col min="14885" max="14885" width="6.140625" customWidth="1"/>
    <col min="14886" max="14886" width="5.28515625" customWidth="1"/>
    <col min="14887" max="14887" width="6.42578125" customWidth="1"/>
    <col min="14888" max="14888" width="6.5703125" customWidth="1"/>
    <col min="14889" max="14892" width="9.140625" customWidth="1"/>
    <col min="14893" max="14893" width="8.7109375" customWidth="1"/>
    <col min="14894" max="14895" width="7.5703125" customWidth="1"/>
    <col min="14896" max="14896" width="8.140625" customWidth="1"/>
    <col min="14897" max="14897" width="9.28515625" customWidth="1"/>
    <col min="14898" max="14898" width="7.5703125" customWidth="1"/>
    <col min="14899" max="14900" width="9.28515625" customWidth="1"/>
    <col min="15140" max="15140" width="9.85546875" customWidth="1"/>
    <col min="15141" max="15141" width="6.140625" customWidth="1"/>
    <col min="15142" max="15142" width="5.28515625" customWidth="1"/>
    <col min="15143" max="15143" width="6.42578125" customWidth="1"/>
    <col min="15144" max="15144" width="6.5703125" customWidth="1"/>
    <col min="15145" max="15148" width="9.140625" customWidth="1"/>
    <col min="15149" max="15149" width="8.7109375" customWidth="1"/>
    <col min="15150" max="15151" width="7.5703125" customWidth="1"/>
    <col min="15152" max="15152" width="8.140625" customWidth="1"/>
    <col min="15153" max="15153" width="9.28515625" customWidth="1"/>
    <col min="15154" max="15154" width="7.5703125" customWidth="1"/>
    <col min="15155" max="15156" width="9.28515625" customWidth="1"/>
    <col min="15396" max="15396" width="9.85546875" customWidth="1"/>
    <col min="15397" max="15397" width="6.140625" customWidth="1"/>
    <col min="15398" max="15398" width="5.28515625" customWidth="1"/>
    <col min="15399" max="15399" width="6.42578125" customWidth="1"/>
    <col min="15400" max="15400" width="6.5703125" customWidth="1"/>
    <col min="15401" max="15404" width="9.140625" customWidth="1"/>
    <col min="15405" max="15405" width="8.7109375" customWidth="1"/>
    <col min="15406" max="15407" width="7.5703125" customWidth="1"/>
    <col min="15408" max="15408" width="8.140625" customWidth="1"/>
    <col min="15409" max="15409" width="9.28515625" customWidth="1"/>
    <col min="15410" max="15410" width="7.5703125" customWidth="1"/>
    <col min="15411" max="15412" width="9.28515625" customWidth="1"/>
    <col min="15652" max="15652" width="9.85546875" customWidth="1"/>
    <col min="15653" max="15653" width="6.140625" customWidth="1"/>
    <col min="15654" max="15654" width="5.28515625" customWidth="1"/>
    <col min="15655" max="15655" width="6.42578125" customWidth="1"/>
    <col min="15656" max="15656" width="6.5703125" customWidth="1"/>
    <col min="15657" max="15660" width="9.140625" customWidth="1"/>
    <col min="15661" max="15661" width="8.7109375" customWidth="1"/>
    <col min="15662" max="15663" width="7.5703125" customWidth="1"/>
    <col min="15664" max="15664" width="8.140625" customWidth="1"/>
    <col min="15665" max="15665" width="9.28515625" customWidth="1"/>
    <col min="15666" max="15666" width="7.5703125" customWidth="1"/>
    <col min="15667" max="15668" width="9.28515625" customWidth="1"/>
    <col min="15908" max="15908" width="9.85546875" customWidth="1"/>
    <col min="15909" max="15909" width="6.140625" customWidth="1"/>
    <col min="15910" max="15910" width="5.28515625" customWidth="1"/>
    <col min="15911" max="15911" width="6.42578125" customWidth="1"/>
    <col min="15912" max="15912" width="6.5703125" customWidth="1"/>
    <col min="15913" max="15916" width="9.140625" customWidth="1"/>
    <col min="15917" max="15917" width="8.7109375" customWidth="1"/>
    <col min="15918" max="15919" width="7.5703125" customWidth="1"/>
    <col min="15920" max="15920" width="8.140625" customWidth="1"/>
    <col min="15921" max="15921" width="9.28515625" customWidth="1"/>
    <col min="15922" max="15922" width="7.5703125" customWidth="1"/>
    <col min="15923" max="15924" width="9.28515625" customWidth="1"/>
    <col min="16164" max="16164" width="9.85546875" customWidth="1"/>
    <col min="16165" max="16165" width="6.140625" customWidth="1"/>
    <col min="16166" max="16166" width="5.28515625" customWidth="1"/>
    <col min="16167" max="16167" width="6.42578125" customWidth="1"/>
    <col min="16168" max="16168" width="6.5703125" customWidth="1"/>
    <col min="16169" max="16172" width="9.140625" customWidth="1"/>
    <col min="16173" max="16173" width="8.7109375" customWidth="1"/>
    <col min="16174" max="16175" width="7.5703125" customWidth="1"/>
    <col min="16176" max="16176" width="8.140625" customWidth="1"/>
    <col min="16177" max="16177" width="9.28515625" customWidth="1"/>
    <col min="16178" max="16178" width="7.5703125" customWidth="1"/>
    <col min="16179" max="16180" width="9.28515625" customWidth="1"/>
  </cols>
  <sheetData>
    <row r="4" spans="1:56" x14ac:dyDescent="0.25">
      <c r="H4" s="44" t="s">
        <v>63</v>
      </c>
    </row>
    <row r="5" spans="1:56" ht="18.75" x14ac:dyDescent="0.3">
      <c r="G5" s="45" t="s">
        <v>64</v>
      </c>
      <c r="H5" s="46">
        <f>Table11132410161118192022[[#Totals],[Gross
Pay ]]</f>
        <v>0</v>
      </c>
    </row>
    <row r="6" spans="1:56" ht="18.75" x14ac:dyDescent="0.3">
      <c r="G6" s="45" t="s">
        <v>66</v>
      </c>
      <c r="H6" s="46">
        <f>Table11132410161118192022[[#Totals],[Taxation]]</f>
        <v>0</v>
      </c>
    </row>
    <row r="7" spans="1:56" ht="18.75" x14ac:dyDescent="0.3">
      <c r="G7" s="45" t="s">
        <v>65</v>
      </c>
      <c r="H7" s="46">
        <f>Table11132410161118192022[[#Totals],[Net
Pay]]</f>
        <v>0</v>
      </c>
    </row>
    <row r="8" spans="1:56" ht="18.75" x14ac:dyDescent="0.3">
      <c r="G8" s="45" t="s">
        <v>68</v>
      </c>
      <c r="H8" s="46">
        <f>Table11132410161118192022[[#Totals],[Super Guarantee]]</f>
        <v>0</v>
      </c>
    </row>
    <row r="11" spans="1:56" s="1" customFormat="1" ht="45" customHeight="1" x14ac:dyDescent="0.25">
      <c r="A11" s="14" t="s">
        <v>0</v>
      </c>
      <c r="B11" s="14" t="s">
        <v>33</v>
      </c>
      <c r="C11" s="14" t="s">
        <v>1</v>
      </c>
      <c r="D11" s="14" t="s">
        <v>2</v>
      </c>
      <c r="E11" s="15" t="s">
        <v>3</v>
      </c>
      <c r="F11" s="15" t="s">
        <v>50</v>
      </c>
      <c r="G11" s="15" t="s">
        <v>4</v>
      </c>
      <c r="H11" s="14" t="s">
        <v>58</v>
      </c>
      <c r="I11" s="14" t="s">
        <v>5</v>
      </c>
      <c r="J11" s="15" t="s">
        <v>6</v>
      </c>
      <c r="K11" s="15" t="s">
        <v>51</v>
      </c>
      <c r="L11" s="15" t="s">
        <v>7</v>
      </c>
      <c r="M11" s="14" t="s">
        <v>8</v>
      </c>
      <c r="N11" s="14" t="s">
        <v>9</v>
      </c>
      <c r="O11" s="15" t="s">
        <v>10</v>
      </c>
      <c r="P11" s="15" t="s">
        <v>52</v>
      </c>
      <c r="Q11" s="15" t="s">
        <v>11</v>
      </c>
      <c r="R11" s="14" t="s">
        <v>12</v>
      </c>
      <c r="S11" s="14" t="s">
        <v>13</v>
      </c>
      <c r="T11" s="15" t="s">
        <v>14</v>
      </c>
      <c r="U11" s="15" t="s">
        <v>53</v>
      </c>
      <c r="V11" s="15" t="s">
        <v>15</v>
      </c>
      <c r="W11" s="14" t="s">
        <v>16</v>
      </c>
      <c r="X11" s="14" t="s">
        <v>17</v>
      </c>
      <c r="Y11" s="14" t="s">
        <v>18</v>
      </c>
      <c r="Z11" s="14" t="s">
        <v>54</v>
      </c>
      <c r="AA11" s="15" t="s">
        <v>19</v>
      </c>
      <c r="AB11" s="14" t="s">
        <v>20</v>
      </c>
      <c r="AC11" s="14" t="s">
        <v>21</v>
      </c>
      <c r="AD11" s="15" t="s">
        <v>22</v>
      </c>
      <c r="AE11" s="15" t="s">
        <v>55</v>
      </c>
      <c r="AF11" s="15" t="s">
        <v>23</v>
      </c>
      <c r="AG11" s="14" t="s">
        <v>24</v>
      </c>
      <c r="AH11" s="14" t="s">
        <v>25</v>
      </c>
      <c r="AI11" s="15" t="s">
        <v>26</v>
      </c>
      <c r="AJ11" s="15" t="s">
        <v>56</v>
      </c>
      <c r="AK11" s="14" t="s">
        <v>27</v>
      </c>
      <c r="AL11" s="14" t="s">
        <v>28</v>
      </c>
      <c r="AM11" s="14" t="s">
        <v>35</v>
      </c>
      <c r="AN11" s="24" t="s">
        <v>49</v>
      </c>
      <c r="AO11" s="14" t="s">
        <v>29</v>
      </c>
      <c r="AP11" s="24" t="s">
        <v>48</v>
      </c>
      <c r="AQ11" s="32" t="s">
        <v>30</v>
      </c>
      <c r="AR11" s="25" t="s">
        <v>39</v>
      </c>
      <c r="AS11" s="33" t="s">
        <v>31</v>
      </c>
      <c r="AT11" s="26" t="s">
        <v>62</v>
      </c>
      <c r="AU11" s="29" t="s">
        <v>32</v>
      </c>
      <c r="AV11" s="26" t="s">
        <v>40</v>
      </c>
      <c r="AW11" s="15" t="s">
        <v>38</v>
      </c>
      <c r="AX11" s="26" t="s">
        <v>41</v>
      </c>
      <c r="AY11" s="35" t="s">
        <v>61</v>
      </c>
    </row>
    <row r="12" spans="1:56" x14ac:dyDescent="0.25">
      <c r="A12" s="3">
        <f>'What you need to know'!K24</f>
        <v>44382</v>
      </c>
      <c r="B12" s="3">
        <f>Table11132410161118192022[[#This Row],[Week Beginning ]]+6</f>
        <v>44388</v>
      </c>
      <c r="C12" s="47"/>
      <c r="D12" s="48"/>
      <c r="E12" s="49"/>
      <c r="F12" s="4">
        <f>Table11132410161118192022[[#This Row],[Mon Break]]/24</f>
        <v>0</v>
      </c>
      <c r="G12" s="18">
        <f>(IF(Table11132410161118192022[[#This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f>
        <v>0</v>
      </c>
      <c r="H12" s="47"/>
      <c r="I12" s="48"/>
      <c r="J12" s="49"/>
      <c r="K12" s="4">
        <f>Table11132410161118192022[[#This Row],[Tues  Break]]/24</f>
        <v>0</v>
      </c>
      <c r="L12" s="18">
        <f>(IF(Table11132410161118192022[[#This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f>
        <v>0</v>
      </c>
      <c r="M12" s="47"/>
      <c r="N12" s="48"/>
      <c r="O12" s="49"/>
      <c r="P12" s="4">
        <f>Table11132410161118192022[[#This Row],[Wed Break]]/24</f>
        <v>0</v>
      </c>
      <c r="Q12" s="18">
        <f>(IF(Table11132410161118192022[[#This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f>
        <v>0</v>
      </c>
      <c r="R12" s="47"/>
      <c r="S12" s="48"/>
      <c r="T12" s="49"/>
      <c r="U12" s="4">
        <f>Table11132410161118192022[[#This Row],[Thurs Break]]/24</f>
        <v>0</v>
      </c>
      <c r="V12" s="18">
        <f>(IF(Table11132410161118192022[[#This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f>
        <v>0</v>
      </c>
      <c r="W12" s="47"/>
      <c r="X12" s="48"/>
      <c r="Y12" s="49"/>
      <c r="Z12" s="4">
        <f>Table11132410161118192022[[#This Row],[Fri Break]]/24</f>
        <v>0</v>
      </c>
      <c r="AA12" s="18">
        <f>(IF(Table11132410161118192022[[#This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f>
        <v>0</v>
      </c>
      <c r="AB12" s="47"/>
      <c r="AC12" s="48"/>
      <c r="AD12" s="49"/>
      <c r="AE12" s="4">
        <f>Table11132410161118192022[[#This Row],[Sat Break]]/24</f>
        <v>0</v>
      </c>
      <c r="AF12" s="18">
        <f>(IF(Table11132410161118192022[[#This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f>
        <v>0</v>
      </c>
      <c r="AG12" s="47"/>
      <c r="AH12" s="48"/>
      <c r="AI12" s="49"/>
      <c r="AJ12" s="4">
        <f>Table11132410161118192022[[#This Row],[Sun Break]]/24</f>
        <v>0</v>
      </c>
      <c r="AK12" s="18">
        <f>(IF(Table11132410161118192022[[#This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f>
        <v>0</v>
      </c>
      <c r="AL12" s="18">
        <f>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f>
        <v>0</v>
      </c>
      <c r="AM12" s="4">
        <f>Table11132410161118192022[[#This Row],[Total
Hours]]-Table11132410161118192022[[#This Row],[Overtime Hours]]</f>
        <v>0</v>
      </c>
      <c r="AN12" s="16">
        <f>Table11132410161118192022[[#This Row],[Ordinary Hours]]*'What you need to know'!$K$25</f>
        <v>0</v>
      </c>
      <c r="AO12" s="4">
        <f>IF(Table11132410161118192022[[#This Row],[Total
Hours]]&gt;'What you need to know'!$K$27,Table11132410161118192022[[#This Row],[Total
Hours]]-'What you need to know'!$K$27,0)</f>
        <v>0</v>
      </c>
      <c r="AP12" s="16">
        <f>Table11132410161118192022[[#This Row],[Overtime Hours]]*'What you need to know'!$K$26</f>
        <v>0</v>
      </c>
      <c r="AQ12" s="31">
        <f>Table11132410161118192022[[#This Row],[Ordinary Total ]]+Table11132410161118192022[[#This Row],[Overtime Total ]]</f>
        <v>0</v>
      </c>
      <c r="AR12" s="27">
        <f>Table11132410161118192022[[#This Row],[Gross
Pay ]]</f>
        <v>0</v>
      </c>
      <c r="AS12" s="34" t="str">
        <f>IF(ISNA(VLOOKUP(Table11132410161118192022[[#This Row],[Gross
Pay ]],'2021 tax table'!$A$1:$B$3276,2)),"",VLOOKUP(Table11132410161118192022[[#This Row],[Gross
Pay ]],'2021 tax table'!$A$1:$B$3276,2))</f>
        <v/>
      </c>
      <c r="AT12" s="27" t="str">
        <f>Table11132410161118192022[[#This Row],[Taxation]]</f>
        <v/>
      </c>
      <c r="AU12" s="30">
        <f>IFERROR((Table11132410161118192022[[#This Row],[Gross
Pay ]]-Table11132410161118192022[[#This Row],[Taxation]]),0)</f>
        <v>0</v>
      </c>
      <c r="AV12" s="28">
        <f>Table11132410161118192022[[#This Row],[Net
Pay]]</f>
        <v>0</v>
      </c>
      <c r="AW12" s="5">
        <f>Table11132410161118192022[[#This Row],[Ordinary Total ]]*0.095</f>
        <v>0</v>
      </c>
      <c r="AX12" s="28">
        <f>Table11132410161118192022[[#This Row],[Super Guarantee]]</f>
        <v>0</v>
      </c>
      <c r="AY12" s="30">
        <f>Table11132410161118192022[[#This Row],[Gross
Pay ]]+Table11132410161118192022[[#This Row],[Super Guarantee]]</f>
        <v>0</v>
      </c>
      <c r="AZ12" s="7"/>
      <c r="BA12"/>
      <c r="BD12"/>
    </row>
    <row r="13" spans="1:56" x14ac:dyDescent="0.25">
      <c r="A13" s="3">
        <f t="shared" ref="A13:A44" si="0">B12+1</f>
        <v>44389</v>
      </c>
      <c r="B13" s="3">
        <f>Table11132410161118192022[[#This Row],[Week Beginning ]]+6</f>
        <v>44395</v>
      </c>
      <c r="C13" s="47"/>
      <c r="D13" s="48"/>
      <c r="E13" s="49"/>
      <c r="F13" s="4">
        <f>Table11132410161118192022[[#This Row],[Mon Break]]/24</f>
        <v>0</v>
      </c>
      <c r="G13" s="18">
        <f>(IF(Table11132410161118192022[[#This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f>
        <v>0</v>
      </c>
      <c r="H13" s="47"/>
      <c r="I13" s="48"/>
      <c r="J13" s="49"/>
      <c r="K13" s="4">
        <f>Table11132410161118192022[[#This Row],[Tues  Break]]/24</f>
        <v>0</v>
      </c>
      <c r="L13" s="18">
        <f>(IF(Table11132410161118192022[[#This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f>
        <v>0</v>
      </c>
      <c r="M13" s="47"/>
      <c r="N13" s="48"/>
      <c r="O13" s="49"/>
      <c r="P13" s="4">
        <f>Table11132410161118192022[[#This Row],[Wed Break]]/24</f>
        <v>0</v>
      </c>
      <c r="Q13" s="18">
        <f>(IF(Table11132410161118192022[[#This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f>
        <v>0</v>
      </c>
      <c r="R13" s="47"/>
      <c r="S13" s="48"/>
      <c r="T13" s="49"/>
      <c r="U13" s="4">
        <f>Table11132410161118192022[[#This Row],[Thurs Break]]/24</f>
        <v>0</v>
      </c>
      <c r="V13" s="18">
        <f>(IF(Table11132410161118192022[[#This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f>
        <v>0</v>
      </c>
      <c r="W13" s="47"/>
      <c r="X13" s="48"/>
      <c r="Y13" s="49"/>
      <c r="Z13" s="4">
        <f>Table11132410161118192022[[#This Row],[Fri Break]]/24</f>
        <v>0</v>
      </c>
      <c r="AA13" s="18">
        <f>(IF(Table11132410161118192022[[#This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f>
        <v>0</v>
      </c>
      <c r="AB13" s="47"/>
      <c r="AC13" s="48"/>
      <c r="AD13" s="49"/>
      <c r="AE13" s="4">
        <f>Table11132410161118192022[[#This Row],[Sat Break]]/24</f>
        <v>0</v>
      </c>
      <c r="AF13" s="18">
        <f>(IF(Table11132410161118192022[[#This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f>
        <v>0</v>
      </c>
      <c r="AG13" s="47"/>
      <c r="AH13" s="48"/>
      <c r="AI13" s="49"/>
      <c r="AJ13" s="4">
        <f>Table11132410161118192022[[#This Row],[Sun Break]]/24</f>
        <v>0</v>
      </c>
      <c r="AK13" s="18">
        <f>(IF(Table11132410161118192022[[#This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f>
        <v>0</v>
      </c>
      <c r="AL13" s="18">
        <f>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f>
        <v>0</v>
      </c>
      <c r="AM13" s="4">
        <f>Table11132410161118192022[[#This Row],[Total
Hours]]-Table11132410161118192022[[#This Row],[Overtime Hours]]</f>
        <v>0</v>
      </c>
      <c r="AN13" s="16">
        <f>Table11132410161118192022[[#This Row],[Ordinary Hours]]*'What you need to know'!$K$25</f>
        <v>0</v>
      </c>
      <c r="AO13" s="4">
        <f>IF(Table11132410161118192022[[#This Row],[Total
Hours]]&gt;'What you need to know'!$K$27,Table11132410161118192022[[#This Row],[Total
Hours]]-'What you need to know'!$K$27,0)</f>
        <v>0</v>
      </c>
      <c r="AP13" s="16">
        <f>Table11132410161118192022[[#This Row],[Overtime Hours]]*'What you need to know'!$K$26</f>
        <v>0</v>
      </c>
      <c r="AQ13" s="31">
        <f>Table11132410161118192022[[#This Row],[Ordinary Total ]]+Table11132410161118192022[[#This Row],[Overtime Total ]]</f>
        <v>0</v>
      </c>
      <c r="AR13" s="27">
        <f>AR12+Table11132410161118192022[[#This Row],[Gross
Pay ]]</f>
        <v>0</v>
      </c>
      <c r="AS13" s="34" t="str">
        <f>IF(ISNA(VLOOKUP(Table11132410161118192022[[#This Row],[Gross
Pay ]],'2021 tax table'!$A$1:$B$3276,2)),"",VLOOKUP(Table11132410161118192022[[#This Row],[Gross
Pay ]],'2021 tax table'!$A$1:$B$3276,2))</f>
        <v/>
      </c>
      <c r="AT13" s="27">
        <f>IFERROR((AT12+Table11132410161118192022[[#This Row],[Taxation]]),0)</f>
        <v>0</v>
      </c>
      <c r="AU13" s="30">
        <f>IFERROR((Table11132410161118192022[[#This Row],[Gross
Pay ]]-Table11132410161118192022[[#This Row],[Taxation]]),0)</f>
        <v>0</v>
      </c>
      <c r="AV13" s="28">
        <f>IFERROR((AV12+Table11132410161118192022[[#This Row],[Net
Pay]]),0)</f>
        <v>0</v>
      </c>
      <c r="AW13" s="5">
        <f>Table11132410161118192022[[#This Row],[Ordinary Total ]]*0.095</f>
        <v>0</v>
      </c>
      <c r="AX13" s="28">
        <f>AX12+Table11132410161118192022[[#This Row],[Super Guarantee]]</f>
        <v>0</v>
      </c>
      <c r="AY13" s="30">
        <f>Table11132410161118192022[[#This Row],[Gross
Pay ]]+Table11132410161118192022[[#This Row],[Super Guarantee]]</f>
        <v>0</v>
      </c>
      <c r="AZ13" s="7"/>
      <c r="BA13"/>
      <c r="BD13"/>
    </row>
    <row r="14" spans="1:56" x14ac:dyDescent="0.25">
      <c r="A14" s="3">
        <f t="shared" si="0"/>
        <v>44396</v>
      </c>
      <c r="B14" s="3">
        <f>Table11132410161118192022[[#This Row],[Week Beginning ]]+6</f>
        <v>44402</v>
      </c>
      <c r="C14" s="50"/>
      <c r="D14" s="51"/>
      <c r="E14" s="49"/>
      <c r="F14" s="8">
        <f>Table11132410161118192022[[#This Row],[Mon Break]]/24</f>
        <v>0</v>
      </c>
      <c r="G14" s="18">
        <f>(IF(Table11132410161118192022[[#This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f>
        <v>0</v>
      </c>
      <c r="H14" s="50"/>
      <c r="I14" s="52"/>
      <c r="J14" s="49"/>
      <c r="K14" s="8">
        <f>Table11132410161118192022[[#This Row],[Tues  Break]]/24</f>
        <v>0</v>
      </c>
      <c r="L14" s="18">
        <f>(IF(Table11132410161118192022[[#This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f>
        <v>0</v>
      </c>
      <c r="M14" s="50"/>
      <c r="N14" s="52"/>
      <c r="O14" s="49"/>
      <c r="P14" s="4">
        <f>Table11132410161118192022[[#This Row],[Wed Break]]/24</f>
        <v>0</v>
      </c>
      <c r="Q14" s="18">
        <f>(IF(Table11132410161118192022[[#This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f>
        <v>0</v>
      </c>
      <c r="R14" s="50"/>
      <c r="S14" s="52"/>
      <c r="T14" s="49"/>
      <c r="U14" s="4">
        <f>Table11132410161118192022[[#This Row],[Thurs Break]]/24</f>
        <v>0</v>
      </c>
      <c r="V14" s="18">
        <f>(IF(Table11132410161118192022[[#This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f>
        <v>0</v>
      </c>
      <c r="W14" s="50"/>
      <c r="X14" s="52"/>
      <c r="Y14" s="49"/>
      <c r="Z14" s="4">
        <f>Table11132410161118192022[[#This Row],[Fri Break]]/24</f>
        <v>0</v>
      </c>
      <c r="AA14" s="18">
        <f>(IF(Table11132410161118192022[[#This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f>
        <v>0</v>
      </c>
      <c r="AB14" s="50"/>
      <c r="AC14" s="52"/>
      <c r="AD14" s="49"/>
      <c r="AE14" s="8">
        <f>Table11132410161118192022[[#This Row],[Sat Break]]/24</f>
        <v>0</v>
      </c>
      <c r="AF14" s="36">
        <f>(IF(Table11132410161118192022[[#This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f>
        <v>0</v>
      </c>
      <c r="AG14" s="50"/>
      <c r="AH14" s="52"/>
      <c r="AI14" s="49"/>
      <c r="AJ14" s="4">
        <f>Table11132410161118192022[[#This Row],[Sun Break]]/24</f>
        <v>0</v>
      </c>
      <c r="AK14" s="18">
        <f>(IF(Table11132410161118192022[[#This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f>
        <v>0</v>
      </c>
      <c r="AL14" s="18">
        <f>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f>
        <v>0</v>
      </c>
      <c r="AM14" s="17">
        <f>Table11132410161118192022[[#This Row],[Total
Hours]]-Table11132410161118192022[[#This Row],[Overtime Hours]]</f>
        <v>0</v>
      </c>
      <c r="AN14" s="16">
        <f>Table11132410161118192022[[#This Row],[Ordinary Hours]]*'What you need to know'!$K$25</f>
        <v>0</v>
      </c>
      <c r="AO14" s="4">
        <f>IF(Table11132410161118192022[[#This Row],[Total
Hours]]&gt;'What you need to know'!$K$27,Table11132410161118192022[[#This Row],[Total
Hours]]-'What you need to know'!$K$27,0)</f>
        <v>0</v>
      </c>
      <c r="AP14" s="16">
        <f>Table11132410161118192022[[#This Row],[Overtime Hours]]*'What you need to know'!$K$26</f>
        <v>0</v>
      </c>
      <c r="AQ14" s="31">
        <f>Table11132410161118192022[[#This Row],[Ordinary Total ]]+Table11132410161118192022[[#This Row],[Overtime Total ]]</f>
        <v>0</v>
      </c>
      <c r="AR14" s="27">
        <f>AR13+Table11132410161118192022[[#This Row],[Gross
Pay ]]</f>
        <v>0</v>
      </c>
      <c r="AS14" s="34" t="str">
        <f>IF(ISNA(VLOOKUP(Table11132410161118192022[[#This Row],[Gross
Pay ]],'2021 tax table'!$A$1:$B$3276,2)),"",VLOOKUP(Table11132410161118192022[[#This Row],[Gross
Pay ]],'2021 tax table'!$A$1:$B$3276,2))</f>
        <v/>
      </c>
      <c r="AT14" s="27">
        <f>IFERROR((AT13+Table11132410161118192022[[#This Row],[Taxation]]),0)</f>
        <v>0</v>
      </c>
      <c r="AU14" s="30">
        <f>IFERROR((Table11132410161118192022[[#This Row],[Gross
Pay ]]-Table11132410161118192022[[#This Row],[Taxation]]),0)</f>
        <v>0</v>
      </c>
      <c r="AV14" s="28">
        <f>IFERROR((AV13+Table11132410161118192022[[#This Row],[Net
Pay]]),0)</f>
        <v>0</v>
      </c>
      <c r="AW14" s="5">
        <f>Table11132410161118192022[[#This Row],[Ordinary Total ]]*0.095</f>
        <v>0</v>
      </c>
      <c r="AX14" s="28">
        <f>AX13+Table11132410161118192022[[#This Row],[Super Guarantee]]</f>
        <v>0</v>
      </c>
      <c r="AY14" s="30">
        <f>Table11132410161118192022[[#This Row],[Gross
Pay ]]+Table11132410161118192022[[#This Row],[Super Guarantee]]</f>
        <v>0</v>
      </c>
      <c r="AZ14"/>
      <c r="BA14" s="6"/>
      <c r="BD14"/>
    </row>
    <row r="15" spans="1:56" x14ac:dyDescent="0.25">
      <c r="A15" s="3">
        <f t="shared" si="0"/>
        <v>44403</v>
      </c>
      <c r="B15" s="3">
        <f>Table11132410161118192022[[#This Row],[Week Beginning ]]+6</f>
        <v>44409</v>
      </c>
      <c r="C15" s="50"/>
      <c r="D15" s="51"/>
      <c r="E15" s="49"/>
      <c r="F15" s="8">
        <f>Table11132410161118192022[[#This Row],[Mon Break]]/24</f>
        <v>0</v>
      </c>
      <c r="G15" s="18">
        <f>(IF(Table11132410161118192022[[#This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f>
        <v>0</v>
      </c>
      <c r="H15" s="50"/>
      <c r="I15" s="52"/>
      <c r="J15" s="49"/>
      <c r="K15" s="8">
        <f>Table11132410161118192022[[#This Row],[Tues  Break]]/24</f>
        <v>0</v>
      </c>
      <c r="L15" s="18">
        <f>(IF(Table11132410161118192022[[#This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f>
        <v>0</v>
      </c>
      <c r="M15" s="50"/>
      <c r="N15" s="52"/>
      <c r="O15" s="49"/>
      <c r="P15" s="4">
        <f>Table11132410161118192022[[#This Row],[Wed Break]]/24</f>
        <v>0</v>
      </c>
      <c r="Q15" s="18">
        <f>(IF(Table11132410161118192022[[#This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f>
        <v>0</v>
      </c>
      <c r="R15" s="50"/>
      <c r="S15" s="52"/>
      <c r="T15" s="49"/>
      <c r="U15" s="4">
        <f>Table11132410161118192022[[#This Row],[Thurs Break]]/24</f>
        <v>0</v>
      </c>
      <c r="V15" s="18">
        <f>(IF(Table11132410161118192022[[#This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f>
        <v>0</v>
      </c>
      <c r="W15" s="50"/>
      <c r="X15" s="52"/>
      <c r="Y15" s="49"/>
      <c r="Z15" s="4">
        <f>Table11132410161118192022[[#This Row],[Fri Break]]/24</f>
        <v>0</v>
      </c>
      <c r="AA15" s="18">
        <f>(IF(Table11132410161118192022[[#This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f>
        <v>0</v>
      </c>
      <c r="AB15" s="50"/>
      <c r="AC15" s="52"/>
      <c r="AD15" s="49"/>
      <c r="AE15" s="8">
        <f>Table11132410161118192022[[#This Row],[Sat Break]]/24</f>
        <v>0</v>
      </c>
      <c r="AF15" s="36">
        <f>(IF(Table11132410161118192022[[#This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f>
        <v>0</v>
      </c>
      <c r="AG15" s="50"/>
      <c r="AH15" s="52"/>
      <c r="AI15" s="49"/>
      <c r="AJ15" s="4">
        <f>Table11132410161118192022[[#This Row],[Sun Break]]/24</f>
        <v>0</v>
      </c>
      <c r="AK15" s="18">
        <f>(IF(Table11132410161118192022[[#This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f>
        <v>0</v>
      </c>
      <c r="AL15" s="18">
        <f>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f>
        <v>0</v>
      </c>
      <c r="AM15" s="17">
        <f>Table11132410161118192022[[#This Row],[Total
Hours]]-Table11132410161118192022[[#This Row],[Overtime Hours]]</f>
        <v>0</v>
      </c>
      <c r="AN15" s="16">
        <f>Table11132410161118192022[[#This Row],[Ordinary Hours]]*'What you need to know'!$K$25</f>
        <v>0</v>
      </c>
      <c r="AO15" s="4">
        <f>IF(Table11132410161118192022[[#This Row],[Total
Hours]]&gt;'What you need to know'!$K$27,Table11132410161118192022[[#This Row],[Total
Hours]]-'What you need to know'!$K$27,0)</f>
        <v>0</v>
      </c>
      <c r="AP15" s="16">
        <f>Table11132410161118192022[[#This Row],[Overtime Hours]]*'What you need to know'!$K$26</f>
        <v>0</v>
      </c>
      <c r="AQ15" s="31">
        <f>Table11132410161118192022[[#This Row],[Ordinary Total ]]+Table11132410161118192022[[#This Row],[Overtime Total ]]</f>
        <v>0</v>
      </c>
      <c r="AR15" s="27">
        <f>AR14+Table11132410161118192022[[#This Row],[Gross
Pay ]]</f>
        <v>0</v>
      </c>
      <c r="AS15" s="34" t="str">
        <f>IF(ISNA(VLOOKUP(Table11132410161118192022[[#This Row],[Gross
Pay ]],'2021 tax table'!$A$1:$B$3276,2)),"",VLOOKUP(Table11132410161118192022[[#This Row],[Gross
Pay ]],'2021 tax table'!$A$1:$B$3276,2))</f>
        <v/>
      </c>
      <c r="AT15" s="27">
        <f>IFERROR((AT14+Table11132410161118192022[[#This Row],[Taxation]]),0)</f>
        <v>0</v>
      </c>
      <c r="AU15" s="30">
        <f>IFERROR((Table11132410161118192022[[#This Row],[Gross
Pay ]]-Table11132410161118192022[[#This Row],[Taxation]]),0)</f>
        <v>0</v>
      </c>
      <c r="AV15" s="28">
        <f>IFERROR((AV14+Table11132410161118192022[[#This Row],[Net
Pay]]),0)</f>
        <v>0</v>
      </c>
      <c r="AW15" s="5">
        <f>Table11132410161118192022[[#This Row],[Ordinary Total ]]*0.095</f>
        <v>0</v>
      </c>
      <c r="AX15" s="28">
        <f>AX14+Table11132410161118192022[[#This Row],[Super Guarantee]]</f>
        <v>0</v>
      </c>
      <c r="AY15" s="30">
        <f>Table11132410161118192022[[#This Row],[Gross
Pay ]]+Table11132410161118192022[[#This Row],[Super Guarantee]]</f>
        <v>0</v>
      </c>
      <c r="AZ15"/>
      <c r="BA15" s="6"/>
      <c r="BD15"/>
    </row>
    <row r="16" spans="1:56" x14ac:dyDescent="0.25">
      <c r="A16" s="3">
        <f t="shared" si="0"/>
        <v>44410</v>
      </c>
      <c r="B16" s="3">
        <f>Table11132410161118192022[[#This Row],[Week Beginning ]]+6</f>
        <v>44416</v>
      </c>
      <c r="C16" s="47"/>
      <c r="D16" s="51"/>
      <c r="E16" s="49"/>
      <c r="F16" s="4">
        <f>Table11132410161118192022[[#This Row],[Mon Break]]/24</f>
        <v>0</v>
      </c>
      <c r="G16" s="18">
        <f>(IF(Table11132410161118192022[[#This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f>
        <v>0</v>
      </c>
      <c r="H16" s="47"/>
      <c r="I16" s="48"/>
      <c r="J16" s="49"/>
      <c r="K16" s="4">
        <f>Table11132410161118192022[[#This Row],[Tues  Break]]/24</f>
        <v>0</v>
      </c>
      <c r="L16" s="18">
        <f>(IF(Table11132410161118192022[[#This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f>
        <v>0</v>
      </c>
      <c r="M16" s="47"/>
      <c r="N16" s="48"/>
      <c r="O16" s="49"/>
      <c r="P16" s="4">
        <f>Table11132410161118192022[[#This Row],[Wed Break]]/24</f>
        <v>0</v>
      </c>
      <c r="Q16" s="18">
        <f>(IF(Table11132410161118192022[[#This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f>
        <v>0</v>
      </c>
      <c r="R16" s="47"/>
      <c r="S16" s="48"/>
      <c r="T16" s="49"/>
      <c r="U16" s="4">
        <f>Table11132410161118192022[[#This Row],[Thurs Break]]/24</f>
        <v>0</v>
      </c>
      <c r="V16" s="18">
        <f>(IF(Table11132410161118192022[[#This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f>
        <v>0</v>
      </c>
      <c r="W16" s="47"/>
      <c r="X16" s="48"/>
      <c r="Y16" s="49"/>
      <c r="Z16" s="4">
        <f>Table11132410161118192022[[#This Row],[Fri Break]]/24</f>
        <v>0</v>
      </c>
      <c r="AA16" s="18">
        <f>(IF(Table11132410161118192022[[#This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f>
        <v>0</v>
      </c>
      <c r="AB16" s="47"/>
      <c r="AC16" s="48"/>
      <c r="AD16" s="49"/>
      <c r="AE16" s="4">
        <f>Table11132410161118192022[[#This Row],[Sat Break]]/24</f>
        <v>0</v>
      </c>
      <c r="AF16" s="18">
        <f>(IF(Table11132410161118192022[[#This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f>
        <v>0</v>
      </c>
      <c r="AG16" s="47"/>
      <c r="AH16" s="48"/>
      <c r="AI16" s="49"/>
      <c r="AJ16" s="4">
        <f>Table11132410161118192022[[#This Row],[Sun Break]]/24</f>
        <v>0</v>
      </c>
      <c r="AK16" s="18">
        <f>(IF(Table11132410161118192022[[#This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f>
        <v>0</v>
      </c>
      <c r="AL16" s="18">
        <f>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f>
        <v>0</v>
      </c>
      <c r="AM16" s="17">
        <f>Table11132410161118192022[[#This Row],[Total
Hours]]-Table11132410161118192022[[#This Row],[Overtime Hours]]</f>
        <v>0</v>
      </c>
      <c r="AN16" s="16">
        <f>Table11132410161118192022[[#This Row],[Ordinary Hours]]*'What you need to know'!$K$25</f>
        <v>0</v>
      </c>
      <c r="AO16" s="4">
        <f>IF(Table11132410161118192022[[#This Row],[Total
Hours]]&gt;'What you need to know'!$K$27,Table11132410161118192022[[#This Row],[Total
Hours]]-'What you need to know'!$K$27,0)</f>
        <v>0</v>
      </c>
      <c r="AP16" s="16">
        <f>Table11132410161118192022[[#This Row],[Overtime Hours]]*'What you need to know'!$K$26</f>
        <v>0</v>
      </c>
      <c r="AQ16" s="31">
        <f>Table11132410161118192022[[#This Row],[Ordinary Total ]]+Table11132410161118192022[[#This Row],[Overtime Total ]]</f>
        <v>0</v>
      </c>
      <c r="AR16" s="27">
        <f>AR15+Table11132410161118192022[[#This Row],[Gross
Pay ]]</f>
        <v>0</v>
      </c>
      <c r="AS16" s="34" t="str">
        <f>IF(ISNA(VLOOKUP(Table11132410161118192022[[#This Row],[Gross
Pay ]],'2021 tax table'!$A$1:$B$3276,2)),"",VLOOKUP(Table11132410161118192022[[#This Row],[Gross
Pay ]],'2021 tax table'!$A$1:$B$3276,2))</f>
        <v/>
      </c>
      <c r="AT16" s="27">
        <f>IFERROR((AT15+Table11132410161118192022[[#This Row],[Taxation]]),0)</f>
        <v>0</v>
      </c>
      <c r="AU16" s="30">
        <f>IFERROR((Table11132410161118192022[[#This Row],[Gross
Pay ]]-Table11132410161118192022[[#This Row],[Taxation]]),0)</f>
        <v>0</v>
      </c>
      <c r="AV16" s="28">
        <f>IFERROR((AV15+Table11132410161118192022[[#This Row],[Net
Pay]]),0)</f>
        <v>0</v>
      </c>
      <c r="AW16" s="5">
        <f>Table11132410161118192022[[#This Row],[Ordinary Total ]]*0.095</f>
        <v>0</v>
      </c>
      <c r="AX16" s="28">
        <f>AX15+Table11132410161118192022[[#This Row],[Super Guarantee]]</f>
        <v>0</v>
      </c>
      <c r="AY16" s="30">
        <f>Table11132410161118192022[[#This Row],[Gross
Pay ]]+Table11132410161118192022[[#This Row],[Super Guarantee]]</f>
        <v>0</v>
      </c>
      <c r="AZ16"/>
      <c r="BA16" s="6"/>
      <c r="BD16"/>
    </row>
    <row r="17" spans="1:56" x14ac:dyDescent="0.25">
      <c r="A17" s="3">
        <f t="shared" si="0"/>
        <v>44417</v>
      </c>
      <c r="B17" s="3">
        <f>Table11132410161118192022[[#This Row],[Week Beginning ]]+6</f>
        <v>44423</v>
      </c>
      <c r="C17" s="47"/>
      <c r="D17" s="51"/>
      <c r="E17" s="49"/>
      <c r="F17" s="4">
        <f>Table11132410161118192022[[#This Row],[Mon Break]]/24</f>
        <v>0</v>
      </c>
      <c r="G17" s="18">
        <f>(IF(Table11132410161118192022[[#This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f>
        <v>0</v>
      </c>
      <c r="H17" s="47"/>
      <c r="I17" s="48"/>
      <c r="J17" s="49"/>
      <c r="K17" s="4">
        <f>Table11132410161118192022[[#This Row],[Tues  Break]]/24</f>
        <v>0</v>
      </c>
      <c r="L17" s="18">
        <f>(IF(Table11132410161118192022[[#This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f>
        <v>0</v>
      </c>
      <c r="M17" s="47"/>
      <c r="N17" s="48"/>
      <c r="O17" s="49"/>
      <c r="P17" s="4">
        <f>Table11132410161118192022[[#This Row],[Wed Break]]/24</f>
        <v>0</v>
      </c>
      <c r="Q17" s="18">
        <f>(IF(Table11132410161118192022[[#This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f>
        <v>0</v>
      </c>
      <c r="R17" s="47"/>
      <c r="S17" s="48"/>
      <c r="T17" s="49"/>
      <c r="U17" s="4">
        <f>Table11132410161118192022[[#This Row],[Thurs Break]]/24</f>
        <v>0</v>
      </c>
      <c r="V17" s="18">
        <f>(IF(Table11132410161118192022[[#This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f>
        <v>0</v>
      </c>
      <c r="W17" s="47"/>
      <c r="X17" s="48"/>
      <c r="Y17" s="49"/>
      <c r="Z17" s="4">
        <f>Table11132410161118192022[[#This Row],[Fri Break]]/24</f>
        <v>0</v>
      </c>
      <c r="AA17" s="18">
        <f>(IF(Table11132410161118192022[[#This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f>
        <v>0</v>
      </c>
      <c r="AB17" s="47"/>
      <c r="AC17" s="48"/>
      <c r="AD17" s="49"/>
      <c r="AE17" s="4">
        <f>Table11132410161118192022[[#This Row],[Sat Break]]/24</f>
        <v>0</v>
      </c>
      <c r="AF17" s="18">
        <f>(IF(Table11132410161118192022[[#This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f>
        <v>0</v>
      </c>
      <c r="AG17" s="47"/>
      <c r="AH17" s="48"/>
      <c r="AI17" s="49"/>
      <c r="AJ17" s="4">
        <f>Table11132410161118192022[[#This Row],[Sun Break]]/24</f>
        <v>0</v>
      </c>
      <c r="AK17" s="18">
        <f>(IF(Table11132410161118192022[[#This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f>
        <v>0</v>
      </c>
      <c r="AL17" s="18">
        <f>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f>
        <v>0</v>
      </c>
      <c r="AM17" s="17">
        <f>Table11132410161118192022[[#This Row],[Total
Hours]]-Table11132410161118192022[[#This Row],[Overtime Hours]]</f>
        <v>0</v>
      </c>
      <c r="AN17" s="16">
        <f>Table11132410161118192022[[#This Row],[Ordinary Hours]]*'What you need to know'!$K$25</f>
        <v>0</v>
      </c>
      <c r="AO17" s="4">
        <f>IF(Table11132410161118192022[[#This Row],[Total
Hours]]&gt;'What you need to know'!$K$27,Table11132410161118192022[[#This Row],[Total
Hours]]-'What you need to know'!$K$27,0)</f>
        <v>0</v>
      </c>
      <c r="AP17" s="16">
        <f>Table11132410161118192022[[#This Row],[Overtime Hours]]*'What you need to know'!$K$26</f>
        <v>0</v>
      </c>
      <c r="AQ17" s="31">
        <f>Table11132410161118192022[[#This Row],[Ordinary Total ]]+Table11132410161118192022[[#This Row],[Overtime Total ]]</f>
        <v>0</v>
      </c>
      <c r="AR17" s="27">
        <f>AR16+Table11132410161118192022[[#This Row],[Gross
Pay ]]</f>
        <v>0</v>
      </c>
      <c r="AS17" s="34" t="str">
        <f>IF(ISNA(VLOOKUP(Table11132410161118192022[[#This Row],[Gross
Pay ]],'2021 tax table'!$A$1:$B$3276,2)),"",VLOOKUP(Table11132410161118192022[[#This Row],[Gross
Pay ]],'2021 tax table'!$A$1:$B$3276,2))</f>
        <v/>
      </c>
      <c r="AT17" s="27">
        <f>IFERROR((AT16+Table11132410161118192022[[#This Row],[Taxation]]),0)</f>
        <v>0</v>
      </c>
      <c r="AU17" s="30">
        <f>IFERROR((Table11132410161118192022[[#This Row],[Gross
Pay ]]-Table11132410161118192022[[#This Row],[Taxation]]),0)</f>
        <v>0</v>
      </c>
      <c r="AV17" s="28">
        <f>IFERROR((AV16+Table11132410161118192022[[#This Row],[Net
Pay]]),0)</f>
        <v>0</v>
      </c>
      <c r="AW17" s="5">
        <f>Table11132410161118192022[[#This Row],[Ordinary Total ]]*0.095</f>
        <v>0</v>
      </c>
      <c r="AX17" s="28">
        <f>AX16+Table11132410161118192022[[#This Row],[Super Guarantee]]</f>
        <v>0</v>
      </c>
      <c r="AY17" s="30">
        <f>Table11132410161118192022[[#This Row],[Gross
Pay ]]+Table11132410161118192022[[#This Row],[Super Guarantee]]</f>
        <v>0</v>
      </c>
      <c r="AZ17"/>
      <c r="BA17" s="6"/>
      <c r="BD17"/>
    </row>
    <row r="18" spans="1:56" x14ac:dyDescent="0.25">
      <c r="A18" s="3">
        <f t="shared" si="0"/>
        <v>44424</v>
      </c>
      <c r="B18" s="3">
        <f>Table11132410161118192022[[#This Row],[Week Beginning ]]+6</f>
        <v>44430</v>
      </c>
      <c r="C18" s="47"/>
      <c r="D18" s="51"/>
      <c r="E18" s="49"/>
      <c r="F18" s="4">
        <f>Table11132410161118192022[[#This Row],[Mon Break]]/24</f>
        <v>0</v>
      </c>
      <c r="G18" s="18">
        <f>(IF(Table11132410161118192022[[#This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f>
        <v>0</v>
      </c>
      <c r="H18" s="47"/>
      <c r="I18" s="48"/>
      <c r="J18" s="49"/>
      <c r="K18" s="4">
        <f>Table11132410161118192022[[#This Row],[Tues  Break]]/24</f>
        <v>0</v>
      </c>
      <c r="L18" s="18">
        <f>(IF(Table11132410161118192022[[#This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f>
        <v>0</v>
      </c>
      <c r="M18" s="47"/>
      <c r="N18" s="48"/>
      <c r="O18" s="49"/>
      <c r="P18" s="4">
        <f>Table11132410161118192022[[#This Row],[Wed Break]]/24</f>
        <v>0</v>
      </c>
      <c r="Q18" s="18">
        <f>(IF(Table11132410161118192022[[#This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f>
        <v>0</v>
      </c>
      <c r="R18" s="47"/>
      <c r="S18" s="48"/>
      <c r="T18" s="49"/>
      <c r="U18" s="4">
        <f>Table11132410161118192022[[#This Row],[Thurs Break]]/24</f>
        <v>0</v>
      </c>
      <c r="V18" s="18">
        <f>(IF(Table11132410161118192022[[#This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f>
        <v>0</v>
      </c>
      <c r="W18" s="47"/>
      <c r="X18" s="48"/>
      <c r="Y18" s="49"/>
      <c r="Z18" s="4">
        <f>Table11132410161118192022[[#This Row],[Fri Break]]/24</f>
        <v>0</v>
      </c>
      <c r="AA18" s="18">
        <f>(IF(Table11132410161118192022[[#This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f>
        <v>0</v>
      </c>
      <c r="AB18" s="47"/>
      <c r="AC18" s="48"/>
      <c r="AD18" s="49"/>
      <c r="AE18" s="4">
        <f>Table11132410161118192022[[#This Row],[Sat Break]]/24</f>
        <v>0</v>
      </c>
      <c r="AF18" s="18">
        <f>(IF(Table11132410161118192022[[#This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f>
        <v>0</v>
      </c>
      <c r="AG18" s="47"/>
      <c r="AH18" s="48"/>
      <c r="AI18" s="49"/>
      <c r="AJ18" s="4">
        <f>Table11132410161118192022[[#This Row],[Sun Break]]/24</f>
        <v>0</v>
      </c>
      <c r="AK18" s="18">
        <f>(IF(Table11132410161118192022[[#This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f>
        <v>0</v>
      </c>
      <c r="AL18" s="18">
        <f>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f>
        <v>0</v>
      </c>
      <c r="AM18" s="17">
        <f>Table11132410161118192022[[#This Row],[Total
Hours]]-Table11132410161118192022[[#This Row],[Overtime Hours]]</f>
        <v>0</v>
      </c>
      <c r="AN18" s="16">
        <f>Table11132410161118192022[[#This Row],[Ordinary Hours]]*'What you need to know'!$K$25</f>
        <v>0</v>
      </c>
      <c r="AO18" s="4">
        <f>IF(Table11132410161118192022[[#This Row],[Total
Hours]]&gt;'What you need to know'!$K$27,Table11132410161118192022[[#This Row],[Total
Hours]]-'What you need to know'!$K$27,0)</f>
        <v>0</v>
      </c>
      <c r="AP18" s="16">
        <f>Table11132410161118192022[[#This Row],[Overtime Hours]]*'What you need to know'!$K$26</f>
        <v>0</v>
      </c>
      <c r="AQ18" s="31">
        <f>Table11132410161118192022[[#This Row],[Ordinary Total ]]+Table11132410161118192022[[#This Row],[Overtime Total ]]</f>
        <v>0</v>
      </c>
      <c r="AR18" s="27">
        <f>AR17+Table11132410161118192022[[#This Row],[Gross
Pay ]]</f>
        <v>0</v>
      </c>
      <c r="AS18" s="34" t="str">
        <f>IF(ISNA(VLOOKUP(Table11132410161118192022[[#This Row],[Gross
Pay ]],'2021 tax table'!$A$1:$B$3276,2)),"",VLOOKUP(Table11132410161118192022[[#This Row],[Gross
Pay ]],'2021 tax table'!$A$1:$B$3276,2))</f>
        <v/>
      </c>
      <c r="AT18" s="27">
        <f>IFERROR((AT17+Table11132410161118192022[[#This Row],[Taxation]]),0)</f>
        <v>0</v>
      </c>
      <c r="AU18" s="30">
        <f>IFERROR((Table11132410161118192022[[#This Row],[Gross
Pay ]]-Table11132410161118192022[[#This Row],[Taxation]]),0)</f>
        <v>0</v>
      </c>
      <c r="AV18" s="28">
        <f>IFERROR((AV17+Table11132410161118192022[[#This Row],[Net
Pay]]),0)</f>
        <v>0</v>
      </c>
      <c r="AW18" s="5">
        <f>Table11132410161118192022[[#This Row],[Ordinary Total ]]*0.095</f>
        <v>0</v>
      </c>
      <c r="AX18" s="28">
        <f>AX17+Table11132410161118192022[[#This Row],[Super Guarantee]]</f>
        <v>0</v>
      </c>
      <c r="AY18" s="30">
        <f>Table11132410161118192022[[#This Row],[Gross
Pay ]]+Table11132410161118192022[[#This Row],[Super Guarantee]]</f>
        <v>0</v>
      </c>
      <c r="AZ18"/>
      <c r="BA18" s="6"/>
      <c r="BD18"/>
    </row>
    <row r="19" spans="1:56" x14ac:dyDescent="0.25">
      <c r="A19" s="3">
        <f t="shared" si="0"/>
        <v>44431</v>
      </c>
      <c r="B19" s="3">
        <f>Table11132410161118192022[[#This Row],[Week Beginning ]]+6</f>
        <v>44437</v>
      </c>
      <c r="C19" s="47"/>
      <c r="D19" s="51"/>
      <c r="E19" s="49"/>
      <c r="F19" s="4">
        <f>Table11132410161118192022[[#This Row],[Mon Break]]/24</f>
        <v>0</v>
      </c>
      <c r="G19" s="18">
        <f>(IF(Table11132410161118192022[[#This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f>
        <v>0</v>
      </c>
      <c r="H19" s="47"/>
      <c r="I19" s="48"/>
      <c r="J19" s="49"/>
      <c r="K19" s="4">
        <f>Table11132410161118192022[[#This Row],[Tues  Break]]/24</f>
        <v>0</v>
      </c>
      <c r="L19" s="18">
        <f>(IF(Table11132410161118192022[[#This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f>
        <v>0</v>
      </c>
      <c r="M19" s="47"/>
      <c r="N19" s="48"/>
      <c r="O19" s="49"/>
      <c r="P19" s="4">
        <f>Table11132410161118192022[[#This Row],[Wed Break]]/24</f>
        <v>0</v>
      </c>
      <c r="Q19" s="18">
        <f>(IF(Table11132410161118192022[[#This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f>
        <v>0</v>
      </c>
      <c r="R19" s="47"/>
      <c r="S19" s="48"/>
      <c r="T19" s="49"/>
      <c r="U19" s="4">
        <f>Table11132410161118192022[[#This Row],[Thurs Break]]/24</f>
        <v>0</v>
      </c>
      <c r="V19" s="18">
        <f>(IF(Table11132410161118192022[[#This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f>
        <v>0</v>
      </c>
      <c r="W19" s="47"/>
      <c r="X19" s="48"/>
      <c r="Y19" s="49"/>
      <c r="Z19" s="4">
        <f>Table11132410161118192022[[#This Row],[Fri Break]]/24</f>
        <v>0</v>
      </c>
      <c r="AA19" s="18">
        <f>(IF(Table11132410161118192022[[#This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f>
        <v>0</v>
      </c>
      <c r="AB19" s="47"/>
      <c r="AC19" s="48"/>
      <c r="AD19" s="49"/>
      <c r="AE19" s="4">
        <f>Table11132410161118192022[[#This Row],[Sat Break]]/24</f>
        <v>0</v>
      </c>
      <c r="AF19" s="18">
        <f>(IF(Table11132410161118192022[[#This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f>
        <v>0</v>
      </c>
      <c r="AG19" s="47"/>
      <c r="AH19" s="48"/>
      <c r="AI19" s="49"/>
      <c r="AJ19" s="4">
        <f>Table11132410161118192022[[#This Row],[Sun Break]]/24</f>
        <v>0</v>
      </c>
      <c r="AK19" s="18">
        <f>(IF(Table11132410161118192022[[#This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f>
        <v>0</v>
      </c>
      <c r="AL19" s="18">
        <f>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f>
        <v>0</v>
      </c>
      <c r="AM19" s="17">
        <f>Table11132410161118192022[[#This Row],[Total
Hours]]-Table11132410161118192022[[#This Row],[Overtime Hours]]</f>
        <v>0</v>
      </c>
      <c r="AN19" s="16">
        <f>Table11132410161118192022[[#This Row],[Ordinary Hours]]*'What you need to know'!$K$25</f>
        <v>0</v>
      </c>
      <c r="AO19" s="4">
        <f>IF(Table11132410161118192022[[#This Row],[Total
Hours]]&gt;'What you need to know'!$K$27,Table11132410161118192022[[#This Row],[Total
Hours]]-'What you need to know'!$K$27,0)</f>
        <v>0</v>
      </c>
      <c r="AP19" s="16">
        <f>Table11132410161118192022[[#This Row],[Overtime Hours]]*'What you need to know'!$K$26</f>
        <v>0</v>
      </c>
      <c r="AQ19" s="31">
        <f>Table11132410161118192022[[#This Row],[Ordinary Total ]]+Table11132410161118192022[[#This Row],[Overtime Total ]]</f>
        <v>0</v>
      </c>
      <c r="AR19" s="27">
        <f>AR18+Table11132410161118192022[[#This Row],[Gross
Pay ]]</f>
        <v>0</v>
      </c>
      <c r="AS19" s="34" t="str">
        <f>IF(ISNA(VLOOKUP(Table11132410161118192022[[#This Row],[Gross
Pay ]],'2021 tax table'!$A$1:$B$3276,2)),"",VLOOKUP(Table11132410161118192022[[#This Row],[Gross
Pay ]],'2021 tax table'!$A$1:$B$3276,2))</f>
        <v/>
      </c>
      <c r="AT19" s="27">
        <f>IFERROR((AT18+Table11132410161118192022[[#This Row],[Taxation]]),0)</f>
        <v>0</v>
      </c>
      <c r="AU19" s="30">
        <f>IFERROR((Table11132410161118192022[[#This Row],[Gross
Pay ]]-Table11132410161118192022[[#This Row],[Taxation]]),0)</f>
        <v>0</v>
      </c>
      <c r="AV19" s="28">
        <f>IFERROR((AV18+Table11132410161118192022[[#This Row],[Net
Pay]]),0)</f>
        <v>0</v>
      </c>
      <c r="AW19" s="5">
        <f>Table11132410161118192022[[#This Row],[Ordinary Total ]]*0.095</f>
        <v>0</v>
      </c>
      <c r="AX19" s="28">
        <f>AX18+Table11132410161118192022[[#This Row],[Super Guarantee]]</f>
        <v>0</v>
      </c>
      <c r="AY19" s="30">
        <f>Table11132410161118192022[[#This Row],[Gross
Pay ]]+Table11132410161118192022[[#This Row],[Super Guarantee]]</f>
        <v>0</v>
      </c>
      <c r="AZ19"/>
      <c r="BA19" s="6"/>
      <c r="BD19"/>
    </row>
    <row r="20" spans="1:56" x14ac:dyDescent="0.25">
      <c r="A20" s="3">
        <f t="shared" si="0"/>
        <v>44438</v>
      </c>
      <c r="B20" s="3">
        <f>Table11132410161118192022[[#This Row],[Week Beginning ]]+6</f>
        <v>44444</v>
      </c>
      <c r="C20" s="50"/>
      <c r="D20" s="51"/>
      <c r="E20" s="49"/>
      <c r="F20" s="8">
        <f>Table11132410161118192022[[#This Row],[Mon Break]]/24</f>
        <v>0</v>
      </c>
      <c r="G20" s="18">
        <f>(IF(Table11132410161118192022[[#This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f>
        <v>0</v>
      </c>
      <c r="H20" s="50"/>
      <c r="I20" s="52"/>
      <c r="J20" s="49"/>
      <c r="K20" s="8">
        <f>Table11132410161118192022[[#This Row],[Tues  Break]]/24</f>
        <v>0</v>
      </c>
      <c r="L20" s="36">
        <f>(IF(Table11132410161118192022[[#This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f>
        <v>0</v>
      </c>
      <c r="M20" s="50"/>
      <c r="N20" s="52"/>
      <c r="O20" s="49"/>
      <c r="P20" s="4">
        <f>Table11132410161118192022[[#This Row],[Wed Break]]/24</f>
        <v>0</v>
      </c>
      <c r="Q20" s="18">
        <f>(IF(Table11132410161118192022[[#This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f>
        <v>0</v>
      </c>
      <c r="R20" s="50"/>
      <c r="S20" s="52"/>
      <c r="T20" s="49"/>
      <c r="U20" s="4">
        <f>Table11132410161118192022[[#This Row],[Thurs Break]]/24</f>
        <v>0</v>
      </c>
      <c r="V20" s="18">
        <f>(IF(Table11132410161118192022[[#This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f>
        <v>0</v>
      </c>
      <c r="W20" s="50"/>
      <c r="X20" s="52"/>
      <c r="Y20" s="49"/>
      <c r="Z20" s="4">
        <f>Table11132410161118192022[[#This Row],[Fri Break]]/24</f>
        <v>0</v>
      </c>
      <c r="AA20" s="18">
        <f>(IF(Table11132410161118192022[[#This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f>
        <v>0</v>
      </c>
      <c r="AB20" s="50"/>
      <c r="AC20" s="52"/>
      <c r="AD20" s="49"/>
      <c r="AE20" s="8">
        <f>Table11132410161118192022[[#This Row],[Sat Break]]/24</f>
        <v>0</v>
      </c>
      <c r="AF20" s="36">
        <f>(IF(Table11132410161118192022[[#This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f>
        <v>0</v>
      </c>
      <c r="AG20" s="50"/>
      <c r="AH20" s="52"/>
      <c r="AI20" s="49"/>
      <c r="AJ20" s="4">
        <f>Table11132410161118192022[[#This Row],[Sun Break]]/24</f>
        <v>0</v>
      </c>
      <c r="AK20" s="18">
        <f>(IF(Table11132410161118192022[[#This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f>
        <v>0</v>
      </c>
      <c r="AL20" s="18">
        <f>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f>
        <v>0</v>
      </c>
      <c r="AM20" s="17">
        <f>Table11132410161118192022[[#This Row],[Total
Hours]]-Table11132410161118192022[[#This Row],[Overtime Hours]]</f>
        <v>0</v>
      </c>
      <c r="AN20" s="16">
        <f>Table11132410161118192022[[#This Row],[Ordinary Hours]]*'What you need to know'!$K$25</f>
        <v>0</v>
      </c>
      <c r="AO20" s="4">
        <f>IF(Table11132410161118192022[[#This Row],[Total
Hours]]&gt;'What you need to know'!$K$27,Table11132410161118192022[[#This Row],[Total
Hours]]-'What you need to know'!$K$27,0)</f>
        <v>0</v>
      </c>
      <c r="AP20" s="16">
        <f>Table11132410161118192022[[#This Row],[Overtime Hours]]*'What you need to know'!$K$26</f>
        <v>0</v>
      </c>
      <c r="AQ20" s="31">
        <f>Table11132410161118192022[[#This Row],[Ordinary Total ]]+Table11132410161118192022[[#This Row],[Overtime Total ]]</f>
        <v>0</v>
      </c>
      <c r="AR20" s="27">
        <f>AR19+Table11132410161118192022[[#This Row],[Gross
Pay ]]</f>
        <v>0</v>
      </c>
      <c r="AS20" s="34" t="str">
        <f>IF(ISNA(VLOOKUP(Table11132410161118192022[[#This Row],[Gross
Pay ]],'2021 tax table'!$A$1:$B$3276,2)),"",VLOOKUP(Table11132410161118192022[[#This Row],[Gross
Pay ]],'2021 tax table'!$A$1:$B$3276,2))</f>
        <v/>
      </c>
      <c r="AT20" s="27">
        <f>IFERROR((AT19+Table11132410161118192022[[#This Row],[Taxation]]),0)</f>
        <v>0</v>
      </c>
      <c r="AU20" s="30">
        <f>IFERROR((Table11132410161118192022[[#This Row],[Gross
Pay ]]-Table11132410161118192022[[#This Row],[Taxation]]),0)</f>
        <v>0</v>
      </c>
      <c r="AV20" s="28">
        <f>IFERROR((AV19+Table11132410161118192022[[#This Row],[Net
Pay]]),0)</f>
        <v>0</v>
      </c>
      <c r="AW20" s="5">
        <f>Table11132410161118192022[[#This Row],[Ordinary Total ]]*0.095</f>
        <v>0</v>
      </c>
      <c r="AX20" s="28">
        <f>AX19+Table11132410161118192022[[#This Row],[Super Guarantee]]</f>
        <v>0</v>
      </c>
      <c r="AY20" s="30">
        <f>Table11132410161118192022[[#This Row],[Gross
Pay ]]+Table11132410161118192022[[#This Row],[Super Guarantee]]</f>
        <v>0</v>
      </c>
      <c r="AZ20"/>
      <c r="BA20" s="6"/>
      <c r="BD20"/>
    </row>
    <row r="21" spans="1:56" x14ac:dyDescent="0.25">
      <c r="A21" s="2">
        <f t="shared" si="0"/>
        <v>44445</v>
      </c>
      <c r="B21" s="2">
        <f>Table11132410161118192022[[#This Row],[Week Beginning ]]+6</f>
        <v>44451</v>
      </c>
      <c r="C21" s="47"/>
      <c r="D21" s="51"/>
      <c r="E21" s="49"/>
      <c r="F21" s="4">
        <f>Table11132410161118192022[[#This Row],[Mon Break]]/24</f>
        <v>0</v>
      </c>
      <c r="G21" s="18">
        <f>(IF(Table11132410161118192022[[#This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f>
        <v>0</v>
      </c>
      <c r="H21" s="47"/>
      <c r="I21" s="48"/>
      <c r="J21" s="49"/>
      <c r="K21" s="4">
        <f>Table11132410161118192022[[#This Row],[Tues  Break]]/24</f>
        <v>0</v>
      </c>
      <c r="L21" s="18">
        <f>(IF(Table11132410161118192022[[#This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f>
        <v>0</v>
      </c>
      <c r="M21" s="47"/>
      <c r="N21" s="48"/>
      <c r="O21" s="49"/>
      <c r="P21" s="4">
        <f>Table11132410161118192022[[#This Row],[Wed Break]]/24</f>
        <v>0</v>
      </c>
      <c r="Q21" s="18">
        <f>(IF(Table11132410161118192022[[#This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f>
        <v>0</v>
      </c>
      <c r="R21" s="47"/>
      <c r="S21" s="48"/>
      <c r="T21" s="49"/>
      <c r="U21" s="4">
        <f>Table11132410161118192022[[#This Row],[Thurs Break]]/24</f>
        <v>0</v>
      </c>
      <c r="V21" s="18">
        <f>(IF(Table11132410161118192022[[#This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f>
        <v>0</v>
      </c>
      <c r="W21" s="47"/>
      <c r="X21" s="48"/>
      <c r="Y21" s="49"/>
      <c r="Z21" s="4">
        <f>Table11132410161118192022[[#This Row],[Fri Break]]/24</f>
        <v>0</v>
      </c>
      <c r="AA21" s="18">
        <f>(IF(Table11132410161118192022[[#This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f>
        <v>0</v>
      </c>
      <c r="AB21" s="47"/>
      <c r="AC21" s="48"/>
      <c r="AD21" s="49"/>
      <c r="AE21" s="43">
        <f>Table11132410161118192022[[#This Row],[Sat Break]]/24</f>
        <v>0</v>
      </c>
      <c r="AF21" s="23">
        <f>(IF(Table11132410161118192022[[#This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f>
        <v>0</v>
      </c>
      <c r="AG21" s="47"/>
      <c r="AH21" s="48"/>
      <c r="AI21" s="49"/>
      <c r="AJ21" s="4">
        <f>Table11132410161118192022[[#This Row],[Sun Break]]/24</f>
        <v>0</v>
      </c>
      <c r="AK21" s="18">
        <f>(IF(Table11132410161118192022[[#This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f>
        <v>0</v>
      </c>
      <c r="AL21" s="18">
        <f>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f>
        <v>0</v>
      </c>
      <c r="AM21" s="19">
        <f>Table11132410161118192022[[#This Row],[Total
Hours]]-Table11132410161118192022[[#This Row],[Overtime Hours]]</f>
        <v>0</v>
      </c>
      <c r="AN21" s="22">
        <f>Table11132410161118192022[[#This Row],[Ordinary Hours]]*'What you need to know'!$K$25</f>
        <v>0</v>
      </c>
      <c r="AO21" s="4">
        <f>IF(Table11132410161118192022[[#This Row],[Total
Hours]]&gt;'What you need to know'!$K$27,Table11132410161118192022[[#This Row],[Total
Hours]]-'What you need to know'!$K$27,0)</f>
        <v>0</v>
      </c>
      <c r="AP21" s="22">
        <f>Table11132410161118192022[[#This Row],[Overtime Hours]]*'What you need to know'!$K$26</f>
        <v>0</v>
      </c>
      <c r="AQ21" s="31">
        <f>Table11132410161118192022[[#This Row],[Ordinary Total ]]+Table11132410161118192022[[#This Row],[Overtime Total ]]</f>
        <v>0</v>
      </c>
      <c r="AR21" s="27">
        <f>AR20+Table11132410161118192022[[#This Row],[Gross
Pay ]]</f>
        <v>0</v>
      </c>
      <c r="AS21" s="34" t="str">
        <f>IF(ISNA(VLOOKUP(Table11132410161118192022[[#This Row],[Gross
Pay ]],'2021 tax table'!$A$1:$B$3276,2)),"",VLOOKUP(Table11132410161118192022[[#This Row],[Gross
Pay ]],'2021 tax table'!$A$1:$B$3276,2))</f>
        <v/>
      </c>
      <c r="AT21" s="27">
        <f>IFERROR((AT20+Table11132410161118192022[[#This Row],[Taxation]]),0)</f>
        <v>0</v>
      </c>
      <c r="AU21" s="31">
        <f>IFERROR((Table11132410161118192022[[#This Row],[Gross
Pay ]]-Table11132410161118192022[[#This Row],[Taxation]]),0)</f>
        <v>0</v>
      </c>
      <c r="AV21" s="28">
        <f>IFERROR((AV20+Table11132410161118192022[[#This Row],[Net
Pay]]),0)</f>
        <v>0</v>
      </c>
      <c r="AW21" s="20">
        <f>Table11132410161118192022[[#This Row],[Ordinary Total ]]*0.095</f>
        <v>0</v>
      </c>
      <c r="AX21" s="28">
        <f>AX20+Table11132410161118192022[[#This Row],[Super Guarantee]]</f>
        <v>0</v>
      </c>
      <c r="AY21" s="30">
        <f>Table11132410161118192022[[#This Row],[Gross
Pay ]]+Table11132410161118192022[[#This Row],[Super Guarantee]]</f>
        <v>0</v>
      </c>
      <c r="AZ21"/>
      <c r="BA21" s="6"/>
      <c r="BD21"/>
    </row>
    <row r="22" spans="1:56" x14ac:dyDescent="0.25">
      <c r="A22" s="2">
        <f t="shared" si="0"/>
        <v>44452</v>
      </c>
      <c r="B22" s="2">
        <f>Table11132410161118192022[[#This Row],[Week Beginning ]]+6</f>
        <v>44458</v>
      </c>
      <c r="C22" s="47"/>
      <c r="D22" s="51"/>
      <c r="E22" s="49"/>
      <c r="F22" s="4">
        <f>Table11132410161118192022[[#This Row],[Mon Break]]/24</f>
        <v>0</v>
      </c>
      <c r="G22" s="18">
        <f>(IF(Table11132410161118192022[[#This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f>
        <v>0</v>
      </c>
      <c r="H22" s="47"/>
      <c r="I22" s="48"/>
      <c r="J22" s="49"/>
      <c r="K22" s="4">
        <f>Table11132410161118192022[[#This Row],[Tues  Break]]/24</f>
        <v>0</v>
      </c>
      <c r="L22" s="18">
        <f>(IF(Table11132410161118192022[[#This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f>
        <v>0</v>
      </c>
      <c r="M22" s="47"/>
      <c r="N22" s="48"/>
      <c r="O22" s="49"/>
      <c r="P22" s="4">
        <f>Table11132410161118192022[[#This Row],[Wed Break]]/24</f>
        <v>0</v>
      </c>
      <c r="Q22" s="18">
        <f>(IF(Table11132410161118192022[[#This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f>
        <v>0</v>
      </c>
      <c r="R22" s="47"/>
      <c r="S22" s="48"/>
      <c r="T22" s="49"/>
      <c r="U22" s="4">
        <f>Table11132410161118192022[[#This Row],[Thurs Break]]/24</f>
        <v>0</v>
      </c>
      <c r="V22" s="18">
        <f>(IF(Table11132410161118192022[[#This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f>
        <v>0</v>
      </c>
      <c r="W22" s="47"/>
      <c r="X22" s="48"/>
      <c r="Y22" s="49"/>
      <c r="Z22" s="4">
        <f>Table11132410161118192022[[#This Row],[Fri Break]]/24</f>
        <v>0</v>
      </c>
      <c r="AA22" s="18">
        <f>(IF(Table11132410161118192022[[#This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f>
        <v>0</v>
      </c>
      <c r="AB22" s="47"/>
      <c r="AC22" s="48"/>
      <c r="AD22" s="49"/>
      <c r="AE22" s="43">
        <f>Table11132410161118192022[[#This Row],[Sat Break]]/24</f>
        <v>0</v>
      </c>
      <c r="AF22" s="23">
        <f>(IF(Table11132410161118192022[[#This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f>
        <v>0</v>
      </c>
      <c r="AG22" s="47"/>
      <c r="AH22" s="48"/>
      <c r="AI22" s="49"/>
      <c r="AJ22" s="4">
        <f>Table11132410161118192022[[#This Row],[Sun Break]]/24</f>
        <v>0</v>
      </c>
      <c r="AK22" s="18">
        <f>(IF(Table11132410161118192022[[#This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f>
        <v>0</v>
      </c>
      <c r="AL22" s="18">
        <f>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f>
        <v>0</v>
      </c>
      <c r="AM22" s="19">
        <f>Table11132410161118192022[[#This Row],[Total
Hours]]-Table11132410161118192022[[#This Row],[Overtime Hours]]</f>
        <v>0</v>
      </c>
      <c r="AN22" s="22">
        <f>Table11132410161118192022[[#This Row],[Ordinary Hours]]*'What you need to know'!$K$25</f>
        <v>0</v>
      </c>
      <c r="AO22" s="4">
        <f>IF(Table11132410161118192022[[#This Row],[Total
Hours]]&gt;'What you need to know'!$K$27,Table11132410161118192022[[#This Row],[Total
Hours]]-'What you need to know'!$K$27,0)</f>
        <v>0</v>
      </c>
      <c r="AP22" s="22">
        <f>Table11132410161118192022[[#This Row],[Overtime Hours]]*'What you need to know'!$K$26</f>
        <v>0</v>
      </c>
      <c r="AQ22" s="31">
        <f>Table11132410161118192022[[#This Row],[Ordinary Total ]]+Table11132410161118192022[[#This Row],[Overtime Total ]]</f>
        <v>0</v>
      </c>
      <c r="AR22" s="27">
        <f>AR21+Table11132410161118192022[[#This Row],[Gross
Pay ]]</f>
        <v>0</v>
      </c>
      <c r="AS22" s="34" t="str">
        <f>IF(ISNA(VLOOKUP(Table11132410161118192022[[#This Row],[Gross
Pay ]],'2021 tax table'!$A$1:$B$3276,2)),"",VLOOKUP(Table11132410161118192022[[#This Row],[Gross
Pay ]],'2021 tax table'!$A$1:$B$3276,2))</f>
        <v/>
      </c>
      <c r="AT22" s="27">
        <f>IFERROR((AT21+Table11132410161118192022[[#This Row],[Taxation]]),0)</f>
        <v>0</v>
      </c>
      <c r="AU22" s="31">
        <f>IFERROR((Table11132410161118192022[[#This Row],[Gross
Pay ]]-Table11132410161118192022[[#This Row],[Taxation]]),0)</f>
        <v>0</v>
      </c>
      <c r="AV22" s="28">
        <f>IFERROR((AV21+Table11132410161118192022[[#This Row],[Net
Pay]]),0)</f>
        <v>0</v>
      </c>
      <c r="AW22" s="20">
        <f>Table11132410161118192022[[#This Row],[Ordinary Total ]]*0.095</f>
        <v>0</v>
      </c>
      <c r="AX22" s="28">
        <f>AX21+Table11132410161118192022[[#This Row],[Super Guarantee]]</f>
        <v>0</v>
      </c>
      <c r="AY22" s="30">
        <f>Table11132410161118192022[[#This Row],[Gross
Pay ]]+Table11132410161118192022[[#This Row],[Super Guarantee]]</f>
        <v>0</v>
      </c>
      <c r="AZ22"/>
      <c r="BA22" s="6"/>
      <c r="BD22"/>
    </row>
    <row r="23" spans="1:56" x14ac:dyDescent="0.25">
      <c r="A23" s="2">
        <f t="shared" si="0"/>
        <v>44459</v>
      </c>
      <c r="B23" s="2">
        <f>Table11132410161118192022[[#This Row],[Week Beginning ]]+6</f>
        <v>44465</v>
      </c>
      <c r="C23" s="47"/>
      <c r="D23" s="51"/>
      <c r="E23" s="49"/>
      <c r="F23" s="4">
        <f>Table11132410161118192022[[#This Row],[Mon Break]]/24</f>
        <v>0</v>
      </c>
      <c r="G23" s="18">
        <f>(IF(Table11132410161118192022[[#This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f>
        <v>0</v>
      </c>
      <c r="H23" s="47"/>
      <c r="I23" s="48"/>
      <c r="J23" s="49"/>
      <c r="K23" s="4">
        <f>Table11132410161118192022[[#This Row],[Tues  Break]]/24</f>
        <v>0</v>
      </c>
      <c r="L23" s="18">
        <f>(IF(Table11132410161118192022[[#This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f>
        <v>0</v>
      </c>
      <c r="M23" s="47"/>
      <c r="N23" s="48"/>
      <c r="O23" s="49"/>
      <c r="P23" s="4">
        <f>Table11132410161118192022[[#This Row],[Wed Break]]/24</f>
        <v>0</v>
      </c>
      <c r="Q23" s="18">
        <f>(IF(Table11132410161118192022[[#This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f>
        <v>0</v>
      </c>
      <c r="R23" s="47"/>
      <c r="S23" s="48"/>
      <c r="T23" s="49"/>
      <c r="U23" s="4">
        <f>Table11132410161118192022[[#This Row],[Thurs Break]]/24</f>
        <v>0</v>
      </c>
      <c r="V23" s="18">
        <f>(IF(Table11132410161118192022[[#This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f>
        <v>0</v>
      </c>
      <c r="W23" s="47"/>
      <c r="X23" s="48"/>
      <c r="Y23" s="49"/>
      <c r="Z23" s="4">
        <f>Table11132410161118192022[[#This Row],[Fri Break]]/24</f>
        <v>0</v>
      </c>
      <c r="AA23" s="18">
        <f>(IF(Table11132410161118192022[[#This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f>
        <v>0</v>
      </c>
      <c r="AB23" s="47"/>
      <c r="AC23" s="48"/>
      <c r="AD23" s="49"/>
      <c r="AE23" s="43">
        <f>Table11132410161118192022[[#This Row],[Sat Break]]/24</f>
        <v>0</v>
      </c>
      <c r="AF23" s="23">
        <f>(IF(Table11132410161118192022[[#This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f>
        <v>0</v>
      </c>
      <c r="AG23" s="47"/>
      <c r="AH23" s="48"/>
      <c r="AI23" s="49"/>
      <c r="AJ23" s="4">
        <f>Table11132410161118192022[[#This Row],[Sun Break]]/24</f>
        <v>0</v>
      </c>
      <c r="AK23" s="18">
        <f>(IF(Table11132410161118192022[[#This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f>
        <v>0</v>
      </c>
      <c r="AL23" s="18">
        <f>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f>
        <v>0</v>
      </c>
      <c r="AM23" s="19">
        <f>Table11132410161118192022[[#This Row],[Total
Hours]]-Table11132410161118192022[[#This Row],[Overtime Hours]]</f>
        <v>0</v>
      </c>
      <c r="AN23" s="22">
        <f>Table11132410161118192022[[#This Row],[Ordinary Hours]]*'What you need to know'!$K$25</f>
        <v>0</v>
      </c>
      <c r="AO23" s="4">
        <f>IF(Table11132410161118192022[[#This Row],[Total
Hours]]&gt;'What you need to know'!$K$27,Table11132410161118192022[[#This Row],[Total
Hours]]-'What you need to know'!$K$27,0)</f>
        <v>0</v>
      </c>
      <c r="AP23" s="22">
        <f>Table11132410161118192022[[#This Row],[Overtime Hours]]*'What you need to know'!$K$26</f>
        <v>0</v>
      </c>
      <c r="AQ23" s="31">
        <f>Table11132410161118192022[[#This Row],[Ordinary Total ]]+Table11132410161118192022[[#This Row],[Overtime Total ]]</f>
        <v>0</v>
      </c>
      <c r="AR23" s="27">
        <f>AR22+Table11132410161118192022[[#This Row],[Gross
Pay ]]</f>
        <v>0</v>
      </c>
      <c r="AS23" s="34" t="str">
        <f>IF(ISNA(VLOOKUP(Table11132410161118192022[[#This Row],[Gross
Pay ]],'2021 tax table'!$A$1:$B$3276,2)),"",VLOOKUP(Table11132410161118192022[[#This Row],[Gross
Pay ]],'2021 tax table'!$A$1:$B$3276,2))</f>
        <v/>
      </c>
      <c r="AT23" s="27">
        <f>IFERROR((AT22+Table11132410161118192022[[#This Row],[Taxation]]),0)</f>
        <v>0</v>
      </c>
      <c r="AU23" s="31">
        <f>IFERROR((Table11132410161118192022[[#This Row],[Gross
Pay ]]-Table11132410161118192022[[#This Row],[Taxation]]),0)</f>
        <v>0</v>
      </c>
      <c r="AV23" s="28">
        <f>IFERROR((AV22+Table11132410161118192022[[#This Row],[Net
Pay]]),0)</f>
        <v>0</v>
      </c>
      <c r="AW23" s="20">
        <f>Table11132410161118192022[[#This Row],[Ordinary Total ]]*0.095</f>
        <v>0</v>
      </c>
      <c r="AX23" s="28">
        <f>AX22+Table11132410161118192022[[#This Row],[Super Guarantee]]</f>
        <v>0</v>
      </c>
      <c r="AY23" s="30">
        <f>Table11132410161118192022[[#This Row],[Gross
Pay ]]+Table11132410161118192022[[#This Row],[Super Guarantee]]</f>
        <v>0</v>
      </c>
      <c r="AZ23"/>
      <c r="BA23" s="6"/>
      <c r="BD23"/>
    </row>
    <row r="24" spans="1:56" x14ac:dyDescent="0.25">
      <c r="A24" s="2">
        <f t="shared" si="0"/>
        <v>44466</v>
      </c>
      <c r="B24" s="2">
        <f>Table11132410161118192022[[#This Row],[Week Beginning ]]+6</f>
        <v>44472</v>
      </c>
      <c r="C24" s="47"/>
      <c r="D24" s="51"/>
      <c r="E24" s="49"/>
      <c r="F24" s="4">
        <f>Table11132410161118192022[[#This Row],[Mon Break]]/24</f>
        <v>0</v>
      </c>
      <c r="G24" s="18">
        <f>(IF(Table11132410161118192022[[#This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f>
        <v>0</v>
      </c>
      <c r="H24" s="47"/>
      <c r="I24" s="48"/>
      <c r="J24" s="49"/>
      <c r="K24" s="4">
        <f>Table11132410161118192022[[#This Row],[Tues  Break]]/24</f>
        <v>0</v>
      </c>
      <c r="L24" s="18">
        <f>(IF(Table11132410161118192022[[#This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f>
        <v>0</v>
      </c>
      <c r="M24" s="47"/>
      <c r="N24" s="48"/>
      <c r="O24" s="49"/>
      <c r="P24" s="4">
        <f>Table11132410161118192022[[#This Row],[Wed Break]]/24</f>
        <v>0</v>
      </c>
      <c r="Q24" s="18">
        <f>(IF(Table11132410161118192022[[#This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f>
        <v>0</v>
      </c>
      <c r="R24" s="47"/>
      <c r="S24" s="48"/>
      <c r="T24" s="49"/>
      <c r="U24" s="4">
        <f>Table11132410161118192022[[#This Row],[Thurs Break]]/24</f>
        <v>0</v>
      </c>
      <c r="V24" s="18">
        <f>(IF(Table11132410161118192022[[#This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f>
        <v>0</v>
      </c>
      <c r="W24" s="47"/>
      <c r="X24" s="48"/>
      <c r="Y24" s="49"/>
      <c r="Z24" s="4">
        <f>Table11132410161118192022[[#This Row],[Fri Break]]/24</f>
        <v>0</v>
      </c>
      <c r="AA24" s="18">
        <f>(IF(Table11132410161118192022[[#This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f>
        <v>0</v>
      </c>
      <c r="AB24" s="47"/>
      <c r="AC24" s="48"/>
      <c r="AD24" s="49"/>
      <c r="AE24" s="43">
        <f>Table11132410161118192022[[#This Row],[Sat Break]]/24</f>
        <v>0</v>
      </c>
      <c r="AF24" s="23">
        <f>(IF(Table11132410161118192022[[#This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f>
        <v>0</v>
      </c>
      <c r="AG24" s="47"/>
      <c r="AH24" s="48"/>
      <c r="AI24" s="49"/>
      <c r="AJ24" s="4">
        <f>Table11132410161118192022[[#This Row],[Sun Break]]/24</f>
        <v>0</v>
      </c>
      <c r="AK24" s="18">
        <f>(IF(Table11132410161118192022[[#This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f>
        <v>0</v>
      </c>
      <c r="AL24" s="18">
        <f>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f>
        <v>0</v>
      </c>
      <c r="AM24" s="19">
        <f>Table11132410161118192022[[#This Row],[Total
Hours]]-Table11132410161118192022[[#This Row],[Overtime Hours]]</f>
        <v>0</v>
      </c>
      <c r="AN24" s="22">
        <f>Table11132410161118192022[[#This Row],[Ordinary Hours]]*'What you need to know'!$K$25</f>
        <v>0</v>
      </c>
      <c r="AO24" s="4">
        <f>IF(Table11132410161118192022[[#This Row],[Total
Hours]]&gt;'What you need to know'!$K$27,Table11132410161118192022[[#This Row],[Total
Hours]]-'What you need to know'!$K$27,0)</f>
        <v>0</v>
      </c>
      <c r="AP24" s="22">
        <f>Table11132410161118192022[[#This Row],[Overtime Hours]]*'What you need to know'!$K$26</f>
        <v>0</v>
      </c>
      <c r="AQ24" s="31">
        <f>Table11132410161118192022[[#This Row],[Ordinary Total ]]+Table11132410161118192022[[#This Row],[Overtime Total ]]</f>
        <v>0</v>
      </c>
      <c r="AR24" s="27">
        <f>AR23+Table11132410161118192022[[#This Row],[Gross
Pay ]]</f>
        <v>0</v>
      </c>
      <c r="AS24" s="34" t="str">
        <f>IF(ISNA(VLOOKUP(Table11132410161118192022[[#This Row],[Gross
Pay ]],'2021 tax table'!$A$1:$B$3276,2)),"",VLOOKUP(Table11132410161118192022[[#This Row],[Gross
Pay ]],'2021 tax table'!$A$1:$B$3276,2))</f>
        <v/>
      </c>
      <c r="AT24" s="27">
        <f>IFERROR((AT23+Table11132410161118192022[[#This Row],[Taxation]]),0)</f>
        <v>0</v>
      </c>
      <c r="AU24" s="31">
        <f>IFERROR((Table11132410161118192022[[#This Row],[Gross
Pay ]]-Table11132410161118192022[[#This Row],[Taxation]]),0)</f>
        <v>0</v>
      </c>
      <c r="AV24" s="28">
        <f>IFERROR((AV23+Table11132410161118192022[[#This Row],[Net
Pay]]),0)</f>
        <v>0</v>
      </c>
      <c r="AW24" s="20">
        <f>Table11132410161118192022[[#This Row],[Ordinary Total ]]*0.095</f>
        <v>0</v>
      </c>
      <c r="AX24" s="28">
        <f>AX23+Table11132410161118192022[[#This Row],[Super Guarantee]]</f>
        <v>0</v>
      </c>
      <c r="AY24" s="30">
        <f>Table11132410161118192022[[#This Row],[Gross
Pay ]]+Table11132410161118192022[[#This Row],[Super Guarantee]]</f>
        <v>0</v>
      </c>
      <c r="AZ24"/>
      <c r="BA24" s="6"/>
      <c r="BD24"/>
    </row>
    <row r="25" spans="1:56" x14ac:dyDescent="0.25">
      <c r="A25" s="2">
        <f t="shared" si="0"/>
        <v>44473</v>
      </c>
      <c r="B25" s="2">
        <f>Table11132410161118192022[[#This Row],[Week Beginning ]]+6</f>
        <v>44479</v>
      </c>
      <c r="C25" s="47"/>
      <c r="D25" s="51"/>
      <c r="E25" s="49"/>
      <c r="F25" s="4">
        <f>Table11132410161118192022[[#This Row],[Mon Break]]/24</f>
        <v>0</v>
      </c>
      <c r="G25" s="18">
        <f>(IF(Table11132410161118192022[[#This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f>
        <v>0</v>
      </c>
      <c r="H25" s="47"/>
      <c r="I25" s="48"/>
      <c r="J25" s="49"/>
      <c r="K25" s="4">
        <f>Table11132410161118192022[[#This Row],[Tues  Break]]/24</f>
        <v>0</v>
      </c>
      <c r="L25" s="18">
        <f>(IF(Table11132410161118192022[[#This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f>
        <v>0</v>
      </c>
      <c r="M25" s="47"/>
      <c r="N25" s="48"/>
      <c r="O25" s="49"/>
      <c r="P25" s="4">
        <f>Table11132410161118192022[[#This Row],[Wed Break]]/24</f>
        <v>0</v>
      </c>
      <c r="Q25" s="18">
        <f>(IF(Table11132410161118192022[[#This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f>
        <v>0</v>
      </c>
      <c r="R25" s="47"/>
      <c r="S25" s="48"/>
      <c r="T25" s="49"/>
      <c r="U25" s="4">
        <f>Table11132410161118192022[[#This Row],[Thurs Break]]/24</f>
        <v>0</v>
      </c>
      <c r="V25" s="18">
        <f>(IF(Table11132410161118192022[[#This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f>
        <v>0</v>
      </c>
      <c r="W25" s="47"/>
      <c r="X25" s="48"/>
      <c r="Y25" s="49"/>
      <c r="Z25" s="4">
        <f>Table11132410161118192022[[#This Row],[Fri Break]]/24</f>
        <v>0</v>
      </c>
      <c r="AA25" s="18">
        <f>(IF(Table11132410161118192022[[#This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f>
        <v>0</v>
      </c>
      <c r="AB25" s="47"/>
      <c r="AC25" s="48"/>
      <c r="AD25" s="49"/>
      <c r="AE25" s="43">
        <f>Table11132410161118192022[[#This Row],[Sat Break]]/24</f>
        <v>0</v>
      </c>
      <c r="AF25" s="23">
        <f>(IF(Table11132410161118192022[[#This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f>
        <v>0</v>
      </c>
      <c r="AG25" s="47"/>
      <c r="AH25" s="48"/>
      <c r="AI25" s="49"/>
      <c r="AJ25" s="4">
        <f>Table11132410161118192022[[#This Row],[Sun Break]]/24</f>
        <v>0</v>
      </c>
      <c r="AK25" s="18">
        <f>(IF(Table11132410161118192022[[#This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f>
        <v>0</v>
      </c>
      <c r="AL25" s="18">
        <f>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f>
        <v>0</v>
      </c>
      <c r="AM25" s="19">
        <f>Table11132410161118192022[[#This Row],[Total
Hours]]-Table11132410161118192022[[#This Row],[Overtime Hours]]</f>
        <v>0</v>
      </c>
      <c r="AN25" s="22">
        <f>Table11132410161118192022[[#This Row],[Ordinary Hours]]*'What you need to know'!$K$25</f>
        <v>0</v>
      </c>
      <c r="AO25" s="4">
        <f>IF(Table11132410161118192022[[#This Row],[Total
Hours]]&gt;'What you need to know'!$K$27,Table11132410161118192022[[#This Row],[Total
Hours]]-'What you need to know'!$K$27,0)</f>
        <v>0</v>
      </c>
      <c r="AP25" s="22">
        <f>Table11132410161118192022[[#This Row],[Overtime Hours]]*'What you need to know'!$K$26</f>
        <v>0</v>
      </c>
      <c r="AQ25" s="31">
        <f>Table11132410161118192022[[#This Row],[Ordinary Total ]]+Table11132410161118192022[[#This Row],[Overtime Total ]]</f>
        <v>0</v>
      </c>
      <c r="AR25" s="27">
        <f>AR24+Table11132410161118192022[[#This Row],[Gross
Pay ]]</f>
        <v>0</v>
      </c>
      <c r="AS25" s="34" t="str">
        <f>IF(ISNA(VLOOKUP(Table11132410161118192022[[#This Row],[Gross
Pay ]],'2021 tax table'!$A$1:$B$3276,2)),"",VLOOKUP(Table11132410161118192022[[#This Row],[Gross
Pay ]],'2021 tax table'!$A$1:$B$3276,2))</f>
        <v/>
      </c>
      <c r="AT25" s="27">
        <f>IFERROR((AT24+Table11132410161118192022[[#This Row],[Taxation]]),0)</f>
        <v>0</v>
      </c>
      <c r="AU25" s="31">
        <f>IFERROR((Table11132410161118192022[[#This Row],[Gross
Pay ]]-Table11132410161118192022[[#This Row],[Taxation]]),0)</f>
        <v>0</v>
      </c>
      <c r="AV25" s="28">
        <f>IFERROR((AV24+Table11132410161118192022[[#This Row],[Net
Pay]]),0)</f>
        <v>0</v>
      </c>
      <c r="AW25" s="20">
        <f>Table11132410161118192022[[#This Row],[Ordinary Total ]]*0.095</f>
        <v>0</v>
      </c>
      <c r="AX25" s="28">
        <f>AX24+Table11132410161118192022[[#This Row],[Super Guarantee]]</f>
        <v>0</v>
      </c>
      <c r="AY25" s="30">
        <f>Table11132410161118192022[[#This Row],[Gross
Pay ]]+Table11132410161118192022[[#This Row],[Super Guarantee]]</f>
        <v>0</v>
      </c>
      <c r="AZ25"/>
      <c r="BA25" s="6"/>
      <c r="BD25"/>
    </row>
    <row r="26" spans="1:56" x14ac:dyDescent="0.25">
      <c r="A26" s="2">
        <f t="shared" si="0"/>
        <v>44480</v>
      </c>
      <c r="B26" s="2">
        <f>Table11132410161118192022[[#This Row],[Week Beginning ]]+6</f>
        <v>44486</v>
      </c>
      <c r="C26" s="47"/>
      <c r="D26" s="51"/>
      <c r="E26" s="49"/>
      <c r="F26" s="4">
        <f>Table11132410161118192022[[#This Row],[Mon Break]]/24</f>
        <v>0</v>
      </c>
      <c r="G26" s="18">
        <f>(IF(Table11132410161118192022[[#This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f>
        <v>0</v>
      </c>
      <c r="H26" s="47"/>
      <c r="I26" s="48"/>
      <c r="J26" s="49"/>
      <c r="K26" s="4">
        <f>Table11132410161118192022[[#This Row],[Tues  Break]]/24</f>
        <v>0</v>
      </c>
      <c r="L26" s="18">
        <f>(IF(Table11132410161118192022[[#This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f>
        <v>0</v>
      </c>
      <c r="M26" s="47"/>
      <c r="N26" s="48"/>
      <c r="O26" s="49"/>
      <c r="P26" s="4">
        <f>Table11132410161118192022[[#This Row],[Wed Break]]/24</f>
        <v>0</v>
      </c>
      <c r="Q26" s="18">
        <f>(IF(Table11132410161118192022[[#This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f>
        <v>0</v>
      </c>
      <c r="R26" s="47"/>
      <c r="S26" s="48"/>
      <c r="T26" s="49"/>
      <c r="U26" s="4">
        <f>Table11132410161118192022[[#This Row],[Thurs Break]]/24</f>
        <v>0</v>
      </c>
      <c r="V26" s="18">
        <f>(IF(Table11132410161118192022[[#This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f>
        <v>0</v>
      </c>
      <c r="W26" s="47"/>
      <c r="X26" s="48"/>
      <c r="Y26" s="49"/>
      <c r="Z26" s="4">
        <f>Table11132410161118192022[[#This Row],[Fri Break]]/24</f>
        <v>0</v>
      </c>
      <c r="AA26" s="18">
        <f>(IF(Table11132410161118192022[[#This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f>
        <v>0</v>
      </c>
      <c r="AB26" s="47"/>
      <c r="AC26" s="48"/>
      <c r="AD26" s="49"/>
      <c r="AE26" s="43">
        <f>Table11132410161118192022[[#This Row],[Sat Break]]/24</f>
        <v>0</v>
      </c>
      <c r="AF26" s="23">
        <f>(IF(Table11132410161118192022[[#This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f>
        <v>0</v>
      </c>
      <c r="AG26" s="47"/>
      <c r="AH26" s="48"/>
      <c r="AI26" s="49"/>
      <c r="AJ26" s="4">
        <f>Table11132410161118192022[[#This Row],[Sun Break]]/24</f>
        <v>0</v>
      </c>
      <c r="AK26" s="18">
        <f>(IF(Table11132410161118192022[[#This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f>
        <v>0</v>
      </c>
      <c r="AL26" s="18">
        <f>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f>
        <v>0</v>
      </c>
      <c r="AM26" s="19">
        <f>Table11132410161118192022[[#This Row],[Total
Hours]]-Table11132410161118192022[[#This Row],[Overtime Hours]]</f>
        <v>0</v>
      </c>
      <c r="AN26" s="22">
        <f>Table11132410161118192022[[#This Row],[Ordinary Hours]]*'What you need to know'!$K$25</f>
        <v>0</v>
      </c>
      <c r="AO26" s="4">
        <f>IF(Table11132410161118192022[[#This Row],[Total
Hours]]&gt;'What you need to know'!$K$27,Table11132410161118192022[[#This Row],[Total
Hours]]-'What you need to know'!$K$27,0)</f>
        <v>0</v>
      </c>
      <c r="AP26" s="22">
        <f>Table11132410161118192022[[#This Row],[Overtime Hours]]*'What you need to know'!$K$26</f>
        <v>0</v>
      </c>
      <c r="AQ26" s="31">
        <f>Table11132410161118192022[[#This Row],[Ordinary Total ]]+Table11132410161118192022[[#This Row],[Overtime Total ]]</f>
        <v>0</v>
      </c>
      <c r="AR26" s="27">
        <f>AR25+Table11132410161118192022[[#This Row],[Gross
Pay ]]</f>
        <v>0</v>
      </c>
      <c r="AS26" s="34" t="str">
        <f>IF(ISNA(VLOOKUP(Table11132410161118192022[[#This Row],[Gross
Pay ]],'2021 tax table'!$A$1:$B$3276,2)),"",VLOOKUP(Table11132410161118192022[[#This Row],[Gross
Pay ]],'2021 tax table'!$A$1:$B$3276,2))</f>
        <v/>
      </c>
      <c r="AT26" s="27">
        <f>IFERROR((AT25+Table11132410161118192022[[#This Row],[Taxation]]),0)</f>
        <v>0</v>
      </c>
      <c r="AU26" s="31">
        <f>IFERROR((Table11132410161118192022[[#This Row],[Gross
Pay ]]-Table11132410161118192022[[#This Row],[Taxation]]),0)</f>
        <v>0</v>
      </c>
      <c r="AV26" s="28">
        <f>IFERROR((AV25+Table11132410161118192022[[#This Row],[Net
Pay]]),0)</f>
        <v>0</v>
      </c>
      <c r="AW26" s="20">
        <f>Table11132410161118192022[[#This Row],[Ordinary Total ]]*0.095</f>
        <v>0</v>
      </c>
      <c r="AX26" s="28">
        <f>AX25+Table11132410161118192022[[#This Row],[Super Guarantee]]</f>
        <v>0</v>
      </c>
      <c r="AY26" s="30">
        <f>Table11132410161118192022[[#This Row],[Gross
Pay ]]+Table11132410161118192022[[#This Row],[Super Guarantee]]</f>
        <v>0</v>
      </c>
      <c r="AZ26"/>
      <c r="BA26" s="6"/>
      <c r="BD26"/>
    </row>
    <row r="27" spans="1:56" x14ac:dyDescent="0.25">
      <c r="A27" s="2">
        <f t="shared" si="0"/>
        <v>44487</v>
      </c>
      <c r="B27" s="2">
        <f>Table11132410161118192022[[#This Row],[Week Beginning ]]+6</f>
        <v>44493</v>
      </c>
      <c r="C27" s="47"/>
      <c r="D27" s="51"/>
      <c r="E27" s="49"/>
      <c r="F27" s="4">
        <f>Table11132410161118192022[[#This Row],[Mon Break]]/24</f>
        <v>0</v>
      </c>
      <c r="G27" s="18">
        <f>(IF(Table11132410161118192022[[#This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f>
        <v>0</v>
      </c>
      <c r="H27" s="47"/>
      <c r="I27" s="48"/>
      <c r="J27" s="49"/>
      <c r="K27" s="4">
        <f>Table11132410161118192022[[#This Row],[Tues  Break]]/24</f>
        <v>0</v>
      </c>
      <c r="L27" s="18">
        <f>(IF(Table11132410161118192022[[#This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f>
        <v>0</v>
      </c>
      <c r="M27" s="47"/>
      <c r="N27" s="48"/>
      <c r="O27" s="49"/>
      <c r="P27" s="4">
        <f>Table11132410161118192022[[#This Row],[Wed Break]]/24</f>
        <v>0</v>
      </c>
      <c r="Q27" s="18">
        <f>(IF(Table11132410161118192022[[#This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f>
        <v>0</v>
      </c>
      <c r="R27" s="47"/>
      <c r="S27" s="48"/>
      <c r="T27" s="49"/>
      <c r="U27" s="4">
        <f>Table11132410161118192022[[#This Row],[Thurs Break]]/24</f>
        <v>0</v>
      </c>
      <c r="V27" s="18">
        <f>(IF(Table11132410161118192022[[#This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f>
        <v>0</v>
      </c>
      <c r="W27" s="47"/>
      <c r="X27" s="48"/>
      <c r="Y27" s="49"/>
      <c r="Z27" s="4">
        <f>Table11132410161118192022[[#This Row],[Fri Break]]/24</f>
        <v>0</v>
      </c>
      <c r="AA27" s="18">
        <f>(IF(Table11132410161118192022[[#This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f>
        <v>0</v>
      </c>
      <c r="AB27" s="47"/>
      <c r="AC27" s="48"/>
      <c r="AD27" s="49"/>
      <c r="AE27" s="43">
        <f>Table11132410161118192022[[#This Row],[Sat Break]]/24</f>
        <v>0</v>
      </c>
      <c r="AF27" s="23">
        <f>(IF(Table11132410161118192022[[#This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f>
        <v>0</v>
      </c>
      <c r="AG27" s="47"/>
      <c r="AH27" s="48"/>
      <c r="AI27" s="49"/>
      <c r="AJ27" s="4">
        <f>Table11132410161118192022[[#This Row],[Sun Break]]/24</f>
        <v>0</v>
      </c>
      <c r="AK27" s="18">
        <f>(IF(Table11132410161118192022[[#This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f>
        <v>0</v>
      </c>
      <c r="AL27" s="18">
        <f>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f>
        <v>0</v>
      </c>
      <c r="AM27" s="19">
        <f>Table11132410161118192022[[#This Row],[Total
Hours]]-Table11132410161118192022[[#This Row],[Overtime Hours]]</f>
        <v>0</v>
      </c>
      <c r="AN27" s="22">
        <f>Table11132410161118192022[[#This Row],[Ordinary Hours]]*'What you need to know'!$K$25</f>
        <v>0</v>
      </c>
      <c r="AO27" s="4">
        <f>IF(Table11132410161118192022[[#This Row],[Total
Hours]]&gt;'What you need to know'!$K$27,Table11132410161118192022[[#This Row],[Total
Hours]]-'What you need to know'!$K$27,0)</f>
        <v>0</v>
      </c>
      <c r="AP27" s="22">
        <f>Table11132410161118192022[[#This Row],[Overtime Hours]]*'What you need to know'!$K$26</f>
        <v>0</v>
      </c>
      <c r="AQ27" s="37">
        <f>Table11132410161118192022[[#This Row],[Ordinary Total ]]+Table11132410161118192022[[#This Row],[Overtime Total ]]</f>
        <v>0</v>
      </c>
      <c r="AR27" s="27">
        <f>AR26+Table11132410161118192022[[#This Row],[Gross
Pay ]]</f>
        <v>0</v>
      </c>
      <c r="AS27" s="34" t="str">
        <f>IF(ISNA(VLOOKUP(Table11132410161118192022[[#This Row],[Gross
Pay ]],'2021 tax table'!$A$1:$B$3276,2)),"",VLOOKUP(Table11132410161118192022[[#This Row],[Gross
Pay ]],'2021 tax table'!$A$1:$B$3276,2))</f>
        <v/>
      </c>
      <c r="AT27" s="38">
        <f>IFERROR((AT26+Table11132410161118192022[[#This Row],[Taxation]]),0)</f>
        <v>0</v>
      </c>
      <c r="AU27" s="30">
        <f>IFERROR((Table11132410161118192022[[#This Row],[Gross
Pay ]]-Table11132410161118192022[[#This Row],[Taxation]]),0)</f>
        <v>0</v>
      </c>
      <c r="AV27" s="39">
        <f>IFERROR((AV26+Table11132410161118192022[[#This Row],[Net
Pay]]),0)</f>
        <v>0</v>
      </c>
      <c r="AW27" s="21">
        <f>Table11132410161118192022[[#This Row],[Ordinary Total ]]*0.095</f>
        <v>0</v>
      </c>
      <c r="AX27" s="28">
        <f>AX26+Table11132410161118192022[[#This Row],[Super Guarantee]]</f>
        <v>0</v>
      </c>
      <c r="AY27" s="30">
        <f>Table11132410161118192022[[#This Row],[Gross
Pay ]]+Table11132410161118192022[[#This Row],[Super Guarantee]]</f>
        <v>0</v>
      </c>
      <c r="AZ27"/>
      <c r="BA27" s="6"/>
      <c r="BD27"/>
    </row>
    <row r="28" spans="1:56" x14ac:dyDescent="0.25">
      <c r="A28" s="2">
        <f t="shared" si="0"/>
        <v>44494</v>
      </c>
      <c r="B28" s="2">
        <f>Table11132410161118192022[[#This Row],[Week Beginning ]]+6</f>
        <v>44500</v>
      </c>
      <c r="C28" s="47"/>
      <c r="D28" s="51"/>
      <c r="E28" s="49"/>
      <c r="F28" s="4">
        <f>Table11132410161118192022[[#This Row],[Mon Break]]/24</f>
        <v>0</v>
      </c>
      <c r="G28" s="18">
        <f>(IF(Table11132410161118192022[[#This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f>
        <v>0</v>
      </c>
      <c r="H28" s="47"/>
      <c r="I28" s="48"/>
      <c r="J28" s="49"/>
      <c r="K28" s="4">
        <f>Table11132410161118192022[[#This Row],[Tues  Break]]/24</f>
        <v>0</v>
      </c>
      <c r="L28" s="18">
        <f>(IF(Table11132410161118192022[[#This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f>
        <v>0</v>
      </c>
      <c r="M28" s="47"/>
      <c r="N28" s="48"/>
      <c r="O28" s="49"/>
      <c r="P28" s="4">
        <f>Table11132410161118192022[[#This Row],[Wed Break]]/24</f>
        <v>0</v>
      </c>
      <c r="Q28" s="18">
        <f>(IF(Table11132410161118192022[[#This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f>
        <v>0</v>
      </c>
      <c r="R28" s="47"/>
      <c r="S28" s="48"/>
      <c r="T28" s="49"/>
      <c r="U28" s="4">
        <f>Table11132410161118192022[[#This Row],[Thurs Break]]/24</f>
        <v>0</v>
      </c>
      <c r="V28" s="18">
        <f>(IF(Table11132410161118192022[[#This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f>
        <v>0</v>
      </c>
      <c r="W28" s="47"/>
      <c r="X28" s="48"/>
      <c r="Y28" s="49"/>
      <c r="Z28" s="4">
        <f>Table11132410161118192022[[#This Row],[Fri Break]]/24</f>
        <v>0</v>
      </c>
      <c r="AA28" s="18">
        <f>(IF(Table11132410161118192022[[#This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f>
        <v>0</v>
      </c>
      <c r="AB28" s="47"/>
      <c r="AC28" s="48"/>
      <c r="AD28" s="49"/>
      <c r="AE28" s="43">
        <f>Table11132410161118192022[[#This Row],[Sat Break]]/24</f>
        <v>0</v>
      </c>
      <c r="AF28" s="23">
        <f>(IF(Table11132410161118192022[[#This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f>
        <v>0</v>
      </c>
      <c r="AG28" s="47"/>
      <c r="AH28" s="48"/>
      <c r="AI28" s="49"/>
      <c r="AJ28" s="4">
        <f>Table11132410161118192022[[#This Row],[Sun Break]]/24</f>
        <v>0</v>
      </c>
      <c r="AK28" s="18">
        <f>(IF(Table11132410161118192022[[#This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f>
        <v>0</v>
      </c>
      <c r="AL28" s="18">
        <f>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f>
        <v>0</v>
      </c>
      <c r="AM28" s="19">
        <f>Table11132410161118192022[[#This Row],[Total
Hours]]-Table11132410161118192022[[#This Row],[Overtime Hours]]</f>
        <v>0</v>
      </c>
      <c r="AN28" s="22">
        <f>Table11132410161118192022[[#This Row],[Ordinary Hours]]*'What you need to know'!$K$25</f>
        <v>0</v>
      </c>
      <c r="AO28" s="4">
        <f>IF(Table11132410161118192022[[#This Row],[Total
Hours]]&gt;'What you need to know'!$K$27,Table11132410161118192022[[#This Row],[Total
Hours]]-'What you need to know'!$K$27,0)</f>
        <v>0</v>
      </c>
      <c r="AP28" s="22">
        <f>Table11132410161118192022[[#This Row],[Overtime Hours]]*'What you need to know'!$K$26</f>
        <v>0</v>
      </c>
      <c r="AQ28" s="37">
        <f>Table11132410161118192022[[#This Row],[Ordinary Total ]]+Table11132410161118192022[[#This Row],[Overtime Total ]]</f>
        <v>0</v>
      </c>
      <c r="AR28" s="27">
        <f>AR27+Table11132410161118192022[[#This Row],[Gross
Pay ]]</f>
        <v>0</v>
      </c>
      <c r="AS28" s="34" t="str">
        <f>IF(ISNA(VLOOKUP(Table11132410161118192022[[#This Row],[Gross
Pay ]],'2021 tax table'!$A$1:$B$3276,2)),"",VLOOKUP(Table11132410161118192022[[#This Row],[Gross
Pay ]],'2021 tax table'!$A$1:$B$3276,2))</f>
        <v/>
      </c>
      <c r="AT28" s="38">
        <f>IFERROR((AT27+Table11132410161118192022[[#This Row],[Taxation]]),0)</f>
        <v>0</v>
      </c>
      <c r="AU28" s="30">
        <f>IFERROR((Table11132410161118192022[[#This Row],[Gross
Pay ]]-Table11132410161118192022[[#This Row],[Taxation]]),0)</f>
        <v>0</v>
      </c>
      <c r="AV28" s="39">
        <f>IFERROR((AV27+Table11132410161118192022[[#This Row],[Net
Pay]]),0)</f>
        <v>0</v>
      </c>
      <c r="AW28" s="21">
        <f>Table11132410161118192022[[#This Row],[Ordinary Total ]]*0.095</f>
        <v>0</v>
      </c>
      <c r="AX28" s="28">
        <f>AX27+Table11132410161118192022[[#This Row],[Super Guarantee]]</f>
        <v>0</v>
      </c>
      <c r="AY28" s="30">
        <f>Table11132410161118192022[[#This Row],[Gross
Pay ]]+Table11132410161118192022[[#This Row],[Super Guarantee]]</f>
        <v>0</v>
      </c>
      <c r="AZ28"/>
      <c r="BA28" s="6"/>
      <c r="BD28"/>
    </row>
    <row r="29" spans="1:56" x14ac:dyDescent="0.25">
      <c r="A29" s="2">
        <f t="shared" si="0"/>
        <v>44501</v>
      </c>
      <c r="B29" s="2">
        <f>Table11132410161118192022[[#This Row],[Week Beginning ]]+6</f>
        <v>44507</v>
      </c>
      <c r="C29" s="47"/>
      <c r="D29" s="51"/>
      <c r="E29" s="49"/>
      <c r="F29" s="4">
        <f>Table11132410161118192022[[#This Row],[Mon Break]]/24</f>
        <v>0</v>
      </c>
      <c r="G29" s="18">
        <f>(IF(Table11132410161118192022[[#This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f>
        <v>0</v>
      </c>
      <c r="H29" s="47"/>
      <c r="I29" s="48"/>
      <c r="J29" s="49"/>
      <c r="K29" s="4">
        <f>Table11132410161118192022[[#This Row],[Tues  Break]]/24</f>
        <v>0</v>
      </c>
      <c r="L29" s="18">
        <f>(IF(Table11132410161118192022[[#This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f>
        <v>0</v>
      </c>
      <c r="M29" s="47"/>
      <c r="N29" s="48"/>
      <c r="O29" s="49"/>
      <c r="P29" s="4">
        <f>Table11132410161118192022[[#This Row],[Wed Break]]/24</f>
        <v>0</v>
      </c>
      <c r="Q29" s="18">
        <f>(IF(Table11132410161118192022[[#This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f>
        <v>0</v>
      </c>
      <c r="R29" s="47"/>
      <c r="S29" s="48"/>
      <c r="T29" s="49"/>
      <c r="U29" s="4">
        <f>Table11132410161118192022[[#This Row],[Thurs Break]]/24</f>
        <v>0</v>
      </c>
      <c r="V29" s="18">
        <f>(IF(Table11132410161118192022[[#This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f>
        <v>0</v>
      </c>
      <c r="W29" s="47"/>
      <c r="X29" s="48"/>
      <c r="Y29" s="49"/>
      <c r="Z29" s="4">
        <f>Table11132410161118192022[[#This Row],[Fri Break]]/24</f>
        <v>0</v>
      </c>
      <c r="AA29" s="18">
        <f>(IF(Table11132410161118192022[[#This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f>
        <v>0</v>
      </c>
      <c r="AB29" s="47"/>
      <c r="AC29" s="48"/>
      <c r="AD29" s="49"/>
      <c r="AE29" s="43">
        <f>Table11132410161118192022[[#This Row],[Sat Break]]/24</f>
        <v>0</v>
      </c>
      <c r="AF29" s="23">
        <f>(IF(Table11132410161118192022[[#This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f>
        <v>0</v>
      </c>
      <c r="AG29" s="47"/>
      <c r="AH29" s="48"/>
      <c r="AI29" s="49"/>
      <c r="AJ29" s="4">
        <f>Table11132410161118192022[[#This Row],[Sun Break]]/24</f>
        <v>0</v>
      </c>
      <c r="AK29" s="18">
        <f>(IF(Table11132410161118192022[[#This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f>
        <v>0</v>
      </c>
      <c r="AL29" s="18">
        <f>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f>
        <v>0</v>
      </c>
      <c r="AM29" s="19">
        <f>Table11132410161118192022[[#This Row],[Total
Hours]]-Table11132410161118192022[[#This Row],[Overtime Hours]]</f>
        <v>0</v>
      </c>
      <c r="AN29" s="22">
        <f>Table11132410161118192022[[#This Row],[Ordinary Hours]]*'What you need to know'!$K$25</f>
        <v>0</v>
      </c>
      <c r="AO29" s="4">
        <f>IF(Table11132410161118192022[[#This Row],[Total
Hours]]&gt;'What you need to know'!$K$27,Table11132410161118192022[[#This Row],[Total
Hours]]-'What you need to know'!$K$27,0)</f>
        <v>0</v>
      </c>
      <c r="AP29" s="22">
        <f>Table11132410161118192022[[#This Row],[Overtime Hours]]*'What you need to know'!$K$26</f>
        <v>0</v>
      </c>
      <c r="AQ29" s="37">
        <f>Table11132410161118192022[[#This Row],[Ordinary Total ]]+Table11132410161118192022[[#This Row],[Overtime Total ]]</f>
        <v>0</v>
      </c>
      <c r="AR29" s="27">
        <f>AR28+Table11132410161118192022[[#This Row],[Gross
Pay ]]</f>
        <v>0</v>
      </c>
      <c r="AS29" s="34" t="str">
        <f>IF(ISNA(VLOOKUP(Table11132410161118192022[[#This Row],[Gross
Pay ]],'2021 tax table'!$A$1:$B$3276,2)),"",VLOOKUP(Table11132410161118192022[[#This Row],[Gross
Pay ]],'2021 tax table'!$A$1:$B$3276,2))</f>
        <v/>
      </c>
      <c r="AT29" s="38">
        <f>IFERROR((AT28+Table11132410161118192022[[#This Row],[Taxation]]),0)</f>
        <v>0</v>
      </c>
      <c r="AU29" s="30">
        <f>IFERROR((Table11132410161118192022[[#This Row],[Gross
Pay ]]-Table11132410161118192022[[#This Row],[Taxation]]),0)</f>
        <v>0</v>
      </c>
      <c r="AV29" s="39">
        <f>IFERROR((AV28+Table11132410161118192022[[#This Row],[Net
Pay]]),0)</f>
        <v>0</v>
      </c>
      <c r="AW29" s="21">
        <f>Table11132410161118192022[[#This Row],[Ordinary Total ]]*0.095</f>
        <v>0</v>
      </c>
      <c r="AX29" s="28">
        <f>AX28+Table11132410161118192022[[#This Row],[Super Guarantee]]</f>
        <v>0</v>
      </c>
      <c r="AY29" s="30">
        <f>Table11132410161118192022[[#This Row],[Gross
Pay ]]+Table11132410161118192022[[#This Row],[Super Guarantee]]</f>
        <v>0</v>
      </c>
      <c r="AZ29"/>
      <c r="BA29" s="6"/>
      <c r="BD29"/>
    </row>
    <row r="30" spans="1:56" x14ac:dyDescent="0.25">
      <c r="A30" s="2">
        <f t="shared" si="0"/>
        <v>44508</v>
      </c>
      <c r="B30" s="2">
        <f>Table11132410161118192022[[#This Row],[Week Beginning ]]+6</f>
        <v>44514</v>
      </c>
      <c r="C30" s="47"/>
      <c r="D30" s="51"/>
      <c r="E30" s="49"/>
      <c r="F30" s="4">
        <f>Table11132410161118192022[[#This Row],[Mon Break]]/24</f>
        <v>0</v>
      </c>
      <c r="G30" s="18">
        <f>(IF(Table11132410161118192022[[#This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f>
        <v>0</v>
      </c>
      <c r="H30" s="47"/>
      <c r="I30" s="48"/>
      <c r="J30" s="49"/>
      <c r="K30" s="4">
        <f>Table11132410161118192022[[#This Row],[Tues  Break]]/24</f>
        <v>0</v>
      </c>
      <c r="L30" s="18">
        <f>(IF(Table11132410161118192022[[#This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f>
        <v>0</v>
      </c>
      <c r="M30" s="47"/>
      <c r="N30" s="48"/>
      <c r="O30" s="49"/>
      <c r="P30" s="4">
        <f>Table11132410161118192022[[#This Row],[Wed Break]]/24</f>
        <v>0</v>
      </c>
      <c r="Q30" s="18">
        <f>(IF(Table11132410161118192022[[#This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f>
        <v>0</v>
      </c>
      <c r="R30" s="47"/>
      <c r="S30" s="48"/>
      <c r="T30" s="49"/>
      <c r="U30" s="4">
        <f>Table11132410161118192022[[#This Row],[Thurs Break]]/24</f>
        <v>0</v>
      </c>
      <c r="V30" s="18">
        <f>(IF(Table11132410161118192022[[#This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f>
        <v>0</v>
      </c>
      <c r="W30" s="47"/>
      <c r="X30" s="48"/>
      <c r="Y30" s="49"/>
      <c r="Z30" s="4">
        <f>Table11132410161118192022[[#This Row],[Fri Break]]/24</f>
        <v>0</v>
      </c>
      <c r="AA30" s="18">
        <f>(IF(Table11132410161118192022[[#This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f>
        <v>0</v>
      </c>
      <c r="AB30" s="47"/>
      <c r="AC30" s="48"/>
      <c r="AD30" s="49"/>
      <c r="AE30" s="43">
        <f>Table11132410161118192022[[#This Row],[Sat Break]]/24</f>
        <v>0</v>
      </c>
      <c r="AF30" s="23">
        <f>(IF(Table11132410161118192022[[#This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f>
        <v>0</v>
      </c>
      <c r="AG30" s="47"/>
      <c r="AH30" s="48"/>
      <c r="AI30" s="49"/>
      <c r="AJ30" s="4">
        <f>Table11132410161118192022[[#This Row],[Sun Break]]/24</f>
        <v>0</v>
      </c>
      <c r="AK30" s="18">
        <f>(IF(Table11132410161118192022[[#This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f>
        <v>0</v>
      </c>
      <c r="AL30" s="18">
        <f>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f>
        <v>0</v>
      </c>
      <c r="AM30" s="19">
        <f>Table11132410161118192022[[#This Row],[Total
Hours]]-Table11132410161118192022[[#This Row],[Overtime Hours]]</f>
        <v>0</v>
      </c>
      <c r="AN30" s="22">
        <f>Table11132410161118192022[[#This Row],[Ordinary Hours]]*'What you need to know'!$K$25</f>
        <v>0</v>
      </c>
      <c r="AO30" s="4">
        <f>IF(Table11132410161118192022[[#This Row],[Total
Hours]]&gt;'What you need to know'!$K$27,Table11132410161118192022[[#This Row],[Total
Hours]]-'What you need to know'!$K$27,0)</f>
        <v>0</v>
      </c>
      <c r="AP30" s="22">
        <f>Table11132410161118192022[[#This Row],[Overtime Hours]]*'What you need to know'!$K$26</f>
        <v>0</v>
      </c>
      <c r="AQ30" s="37">
        <f>Table11132410161118192022[[#This Row],[Ordinary Total ]]+Table11132410161118192022[[#This Row],[Overtime Total ]]</f>
        <v>0</v>
      </c>
      <c r="AR30" s="27">
        <f>AR29+Table11132410161118192022[[#This Row],[Gross
Pay ]]</f>
        <v>0</v>
      </c>
      <c r="AS30" s="34" t="str">
        <f>IF(ISNA(VLOOKUP(Table11132410161118192022[[#This Row],[Gross
Pay ]],'2021 tax table'!$A$1:$B$3276,2)),"",VLOOKUP(Table11132410161118192022[[#This Row],[Gross
Pay ]],'2021 tax table'!$A$1:$B$3276,2))</f>
        <v/>
      </c>
      <c r="AT30" s="38">
        <f>IFERROR((AT29+Table11132410161118192022[[#This Row],[Taxation]]),0)</f>
        <v>0</v>
      </c>
      <c r="AU30" s="30">
        <f>IFERROR((Table11132410161118192022[[#This Row],[Gross
Pay ]]-Table11132410161118192022[[#This Row],[Taxation]]),0)</f>
        <v>0</v>
      </c>
      <c r="AV30" s="39">
        <f>IFERROR((AV29+Table11132410161118192022[[#This Row],[Net
Pay]]),0)</f>
        <v>0</v>
      </c>
      <c r="AW30" s="21">
        <f>Table11132410161118192022[[#This Row],[Ordinary Total ]]*0.095</f>
        <v>0</v>
      </c>
      <c r="AX30" s="28">
        <f>AX29+Table11132410161118192022[[#This Row],[Super Guarantee]]</f>
        <v>0</v>
      </c>
      <c r="AY30" s="30">
        <f>Table11132410161118192022[[#This Row],[Gross
Pay ]]+Table11132410161118192022[[#This Row],[Super Guarantee]]</f>
        <v>0</v>
      </c>
      <c r="AZ30"/>
      <c r="BA30" s="6"/>
      <c r="BD30"/>
    </row>
    <row r="31" spans="1:56" x14ac:dyDescent="0.25">
      <c r="A31" s="2">
        <f t="shared" si="0"/>
        <v>44515</v>
      </c>
      <c r="B31" s="2">
        <f>Table11132410161118192022[[#This Row],[Week Beginning ]]+6</f>
        <v>44521</v>
      </c>
      <c r="C31" s="47"/>
      <c r="D31" s="51"/>
      <c r="E31" s="49"/>
      <c r="F31" s="4">
        <f>Table11132410161118192022[[#This Row],[Mon Break]]/24</f>
        <v>0</v>
      </c>
      <c r="G31" s="18">
        <f>(IF(Table11132410161118192022[[#This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f>
        <v>0</v>
      </c>
      <c r="H31" s="47"/>
      <c r="I31" s="48"/>
      <c r="J31" s="49"/>
      <c r="K31" s="4">
        <f>Table11132410161118192022[[#This Row],[Tues  Break]]/24</f>
        <v>0</v>
      </c>
      <c r="L31" s="18">
        <f>(IF(Table11132410161118192022[[#This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f>
        <v>0</v>
      </c>
      <c r="M31" s="47"/>
      <c r="N31" s="48"/>
      <c r="O31" s="49"/>
      <c r="P31" s="4">
        <f>Table11132410161118192022[[#This Row],[Wed Break]]/24</f>
        <v>0</v>
      </c>
      <c r="Q31" s="18">
        <f>(IF(Table11132410161118192022[[#This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f>
        <v>0</v>
      </c>
      <c r="R31" s="47"/>
      <c r="S31" s="48"/>
      <c r="T31" s="49"/>
      <c r="U31" s="4">
        <f>Table11132410161118192022[[#This Row],[Thurs Break]]/24</f>
        <v>0</v>
      </c>
      <c r="V31" s="18">
        <f>(IF(Table11132410161118192022[[#This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f>
        <v>0</v>
      </c>
      <c r="W31" s="47"/>
      <c r="X31" s="48"/>
      <c r="Y31" s="49"/>
      <c r="Z31" s="4">
        <f>Table11132410161118192022[[#This Row],[Fri Break]]/24</f>
        <v>0</v>
      </c>
      <c r="AA31" s="18">
        <f>(IF(Table11132410161118192022[[#This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f>
        <v>0</v>
      </c>
      <c r="AB31" s="47"/>
      <c r="AC31" s="48"/>
      <c r="AD31" s="49"/>
      <c r="AE31" s="43">
        <f>Table11132410161118192022[[#This Row],[Sat Break]]/24</f>
        <v>0</v>
      </c>
      <c r="AF31" s="23">
        <f>(IF(Table11132410161118192022[[#This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f>
        <v>0</v>
      </c>
      <c r="AG31" s="47"/>
      <c r="AH31" s="48"/>
      <c r="AI31" s="49"/>
      <c r="AJ31" s="4">
        <f>Table11132410161118192022[[#This Row],[Sun Break]]/24</f>
        <v>0</v>
      </c>
      <c r="AK31" s="18">
        <f>(IF(Table11132410161118192022[[#This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f>
        <v>0</v>
      </c>
      <c r="AL31" s="18">
        <f>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f>
        <v>0</v>
      </c>
      <c r="AM31" s="19">
        <f>Table11132410161118192022[[#This Row],[Total
Hours]]-Table11132410161118192022[[#This Row],[Overtime Hours]]</f>
        <v>0</v>
      </c>
      <c r="AN31" s="22">
        <f>Table11132410161118192022[[#This Row],[Ordinary Hours]]*'What you need to know'!$K$25</f>
        <v>0</v>
      </c>
      <c r="AO31" s="4">
        <f>IF(Table11132410161118192022[[#This Row],[Total
Hours]]&gt;'What you need to know'!$K$27,Table11132410161118192022[[#This Row],[Total
Hours]]-'What you need to know'!$K$27,0)</f>
        <v>0</v>
      </c>
      <c r="AP31" s="22">
        <f>Table11132410161118192022[[#This Row],[Overtime Hours]]*'What you need to know'!$K$26</f>
        <v>0</v>
      </c>
      <c r="AQ31" s="37">
        <f>Table11132410161118192022[[#This Row],[Ordinary Total ]]+Table11132410161118192022[[#This Row],[Overtime Total ]]</f>
        <v>0</v>
      </c>
      <c r="AR31" s="27">
        <f>AR30+Table11132410161118192022[[#This Row],[Gross
Pay ]]</f>
        <v>0</v>
      </c>
      <c r="AS31" s="34" t="str">
        <f>IF(ISNA(VLOOKUP(Table11132410161118192022[[#This Row],[Gross
Pay ]],'2021 tax table'!$A$1:$B$3276,2)),"",VLOOKUP(Table11132410161118192022[[#This Row],[Gross
Pay ]],'2021 tax table'!$A$1:$B$3276,2))</f>
        <v/>
      </c>
      <c r="AT31" s="38">
        <f>IFERROR((AT30+Table11132410161118192022[[#This Row],[Taxation]]),0)</f>
        <v>0</v>
      </c>
      <c r="AU31" s="30">
        <f>IFERROR((Table11132410161118192022[[#This Row],[Gross
Pay ]]-Table11132410161118192022[[#This Row],[Taxation]]),0)</f>
        <v>0</v>
      </c>
      <c r="AV31" s="39">
        <f>IFERROR((AV30+Table11132410161118192022[[#This Row],[Net
Pay]]),0)</f>
        <v>0</v>
      </c>
      <c r="AW31" s="21">
        <f>Table11132410161118192022[[#This Row],[Ordinary Total ]]*0.095</f>
        <v>0</v>
      </c>
      <c r="AX31" s="28">
        <f>AX30+Table11132410161118192022[[#This Row],[Super Guarantee]]</f>
        <v>0</v>
      </c>
      <c r="AY31" s="30">
        <f>Table11132410161118192022[[#This Row],[Gross
Pay ]]+Table11132410161118192022[[#This Row],[Super Guarantee]]</f>
        <v>0</v>
      </c>
      <c r="AZ31"/>
      <c r="BA31" s="6"/>
      <c r="BD31"/>
    </row>
    <row r="32" spans="1:56" x14ac:dyDescent="0.25">
      <c r="A32" s="2">
        <f t="shared" si="0"/>
        <v>44522</v>
      </c>
      <c r="B32" s="2">
        <f>Table11132410161118192022[[#This Row],[Week Beginning ]]+6</f>
        <v>44528</v>
      </c>
      <c r="C32" s="47"/>
      <c r="D32" s="51"/>
      <c r="E32" s="49"/>
      <c r="F32" s="4">
        <f>Table11132410161118192022[[#This Row],[Mon Break]]/24</f>
        <v>0</v>
      </c>
      <c r="G32" s="18">
        <f>(IF(Table11132410161118192022[[#This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f>
        <v>0</v>
      </c>
      <c r="H32" s="47"/>
      <c r="I32" s="48"/>
      <c r="J32" s="49"/>
      <c r="K32" s="4">
        <f>Table11132410161118192022[[#This Row],[Tues  Break]]/24</f>
        <v>0</v>
      </c>
      <c r="L32" s="18">
        <f>(IF(Table11132410161118192022[[#This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f>
        <v>0</v>
      </c>
      <c r="M32" s="47"/>
      <c r="N32" s="48"/>
      <c r="O32" s="49"/>
      <c r="P32" s="4">
        <f>Table11132410161118192022[[#This Row],[Wed Break]]/24</f>
        <v>0</v>
      </c>
      <c r="Q32" s="18">
        <f>(IF(Table11132410161118192022[[#This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f>
        <v>0</v>
      </c>
      <c r="R32" s="47"/>
      <c r="S32" s="48"/>
      <c r="T32" s="49"/>
      <c r="U32" s="4">
        <f>Table11132410161118192022[[#This Row],[Thurs Break]]/24</f>
        <v>0</v>
      </c>
      <c r="V32" s="18">
        <f>(IF(Table11132410161118192022[[#This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f>
        <v>0</v>
      </c>
      <c r="W32" s="47"/>
      <c r="X32" s="48"/>
      <c r="Y32" s="49"/>
      <c r="Z32" s="4">
        <f>Table11132410161118192022[[#This Row],[Fri Break]]/24</f>
        <v>0</v>
      </c>
      <c r="AA32" s="18">
        <f>(IF(Table11132410161118192022[[#This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f>
        <v>0</v>
      </c>
      <c r="AB32" s="47"/>
      <c r="AC32" s="48"/>
      <c r="AD32" s="49"/>
      <c r="AE32" s="43">
        <f>Table11132410161118192022[[#This Row],[Sat Break]]/24</f>
        <v>0</v>
      </c>
      <c r="AF32" s="23">
        <f>(IF(Table11132410161118192022[[#This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f>
        <v>0</v>
      </c>
      <c r="AG32" s="47"/>
      <c r="AH32" s="48"/>
      <c r="AI32" s="49"/>
      <c r="AJ32" s="4">
        <f>Table11132410161118192022[[#This Row],[Sun Break]]/24</f>
        <v>0</v>
      </c>
      <c r="AK32" s="18">
        <f>(IF(Table11132410161118192022[[#This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f>
        <v>0</v>
      </c>
      <c r="AL32" s="18">
        <f>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f>
        <v>0</v>
      </c>
      <c r="AM32" s="19">
        <f>Table11132410161118192022[[#This Row],[Total
Hours]]-Table11132410161118192022[[#This Row],[Overtime Hours]]</f>
        <v>0</v>
      </c>
      <c r="AN32" s="22">
        <f>Table11132410161118192022[[#This Row],[Ordinary Hours]]*'What you need to know'!$K$25</f>
        <v>0</v>
      </c>
      <c r="AO32" s="4">
        <f>IF(Table11132410161118192022[[#This Row],[Total
Hours]]&gt;'What you need to know'!$K$27,Table11132410161118192022[[#This Row],[Total
Hours]]-'What you need to know'!$K$27,0)</f>
        <v>0</v>
      </c>
      <c r="AP32" s="22">
        <f>Table11132410161118192022[[#This Row],[Overtime Hours]]*'What you need to know'!$K$26</f>
        <v>0</v>
      </c>
      <c r="AQ32" s="37">
        <f>Table11132410161118192022[[#This Row],[Ordinary Total ]]+Table11132410161118192022[[#This Row],[Overtime Total ]]</f>
        <v>0</v>
      </c>
      <c r="AR32" s="27">
        <f>AR31+Table11132410161118192022[[#This Row],[Gross
Pay ]]</f>
        <v>0</v>
      </c>
      <c r="AS32" s="34" t="str">
        <f>IF(ISNA(VLOOKUP(Table11132410161118192022[[#This Row],[Gross
Pay ]],'2021 tax table'!$A$1:$B$3276,2)),"",VLOOKUP(Table11132410161118192022[[#This Row],[Gross
Pay ]],'2021 tax table'!$A$1:$B$3276,2))</f>
        <v/>
      </c>
      <c r="AT32" s="38">
        <f>IFERROR((AT31+Table11132410161118192022[[#This Row],[Taxation]]),0)</f>
        <v>0</v>
      </c>
      <c r="AU32" s="30">
        <f>IFERROR((Table11132410161118192022[[#This Row],[Gross
Pay ]]-Table11132410161118192022[[#This Row],[Taxation]]),0)</f>
        <v>0</v>
      </c>
      <c r="AV32" s="39">
        <f>IFERROR((AV31+Table11132410161118192022[[#This Row],[Net
Pay]]),0)</f>
        <v>0</v>
      </c>
      <c r="AW32" s="21">
        <f>Table11132410161118192022[[#This Row],[Ordinary Total ]]*0.095</f>
        <v>0</v>
      </c>
      <c r="AX32" s="28">
        <f>AX31+Table11132410161118192022[[#This Row],[Super Guarantee]]</f>
        <v>0</v>
      </c>
      <c r="AY32" s="30">
        <f>Table11132410161118192022[[#This Row],[Gross
Pay ]]+Table11132410161118192022[[#This Row],[Super Guarantee]]</f>
        <v>0</v>
      </c>
      <c r="AZ32"/>
      <c r="BA32" s="6"/>
      <c r="BD32"/>
    </row>
    <row r="33" spans="1:56" x14ac:dyDescent="0.25">
      <c r="A33" s="2">
        <f t="shared" si="0"/>
        <v>44529</v>
      </c>
      <c r="B33" s="2">
        <f>Table11132410161118192022[[#This Row],[Week Beginning ]]+6</f>
        <v>44535</v>
      </c>
      <c r="C33" s="47"/>
      <c r="D33" s="51"/>
      <c r="E33" s="49"/>
      <c r="F33" s="4">
        <f>Table11132410161118192022[[#This Row],[Mon Break]]/24</f>
        <v>0</v>
      </c>
      <c r="G33" s="18">
        <f>(IF(Table11132410161118192022[[#This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f>
        <v>0</v>
      </c>
      <c r="H33" s="47"/>
      <c r="I33" s="48"/>
      <c r="J33" s="49"/>
      <c r="K33" s="4">
        <f>Table11132410161118192022[[#This Row],[Tues  Break]]/24</f>
        <v>0</v>
      </c>
      <c r="L33" s="18">
        <f>(IF(Table11132410161118192022[[#This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f>
        <v>0</v>
      </c>
      <c r="M33" s="47"/>
      <c r="N33" s="48"/>
      <c r="O33" s="49"/>
      <c r="P33" s="4">
        <f>Table11132410161118192022[[#This Row],[Wed Break]]/24</f>
        <v>0</v>
      </c>
      <c r="Q33" s="18">
        <f>(IF(Table11132410161118192022[[#This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f>
        <v>0</v>
      </c>
      <c r="R33" s="47"/>
      <c r="S33" s="48"/>
      <c r="T33" s="49"/>
      <c r="U33" s="4">
        <f>Table11132410161118192022[[#This Row],[Thurs Break]]/24</f>
        <v>0</v>
      </c>
      <c r="V33" s="18">
        <f>(IF(Table11132410161118192022[[#This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f>
        <v>0</v>
      </c>
      <c r="W33" s="47"/>
      <c r="X33" s="48"/>
      <c r="Y33" s="49"/>
      <c r="Z33" s="4">
        <f>Table11132410161118192022[[#This Row],[Fri Break]]/24</f>
        <v>0</v>
      </c>
      <c r="AA33" s="18">
        <f>(IF(Table11132410161118192022[[#This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f>
        <v>0</v>
      </c>
      <c r="AB33" s="47"/>
      <c r="AC33" s="48"/>
      <c r="AD33" s="49"/>
      <c r="AE33" s="43">
        <f>Table11132410161118192022[[#This Row],[Sat Break]]/24</f>
        <v>0</v>
      </c>
      <c r="AF33" s="23">
        <f>(IF(Table11132410161118192022[[#This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f>
        <v>0</v>
      </c>
      <c r="AG33" s="47"/>
      <c r="AH33" s="48"/>
      <c r="AI33" s="49"/>
      <c r="AJ33" s="4">
        <f>Table11132410161118192022[[#This Row],[Sun Break]]/24</f>
        <v>0</v>
      </c>
      <c r="AK33" s="18">
        <f>(IF(Table11132410161118192022[[#This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f>
        <v>0</v>
      </c>
      <c r="AL33" s="18">
        <f>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f>
        <v>0</v>
      </c>
      <c r="AM33" s="19">
        <f>Table11132410161118192022[[#This Row],[Total
Hours]]-Table11132410161118192022[[#This Row],[Overtime Hours]]</f>
        <v>0</v>
      </c>
      <c r="AN33" s="22">
        <f>Table11132410161118192022[[#This Row],[Ordinary Hours]]*'What you need to know'!$K$25</f>
        <v>0</v>
      </c>
      <c r="AO33" s="4">
        <f>IF(Table11132410161118192022[[#This Row],[Total
Hours]]&gt;'What you need to know'!$K$27,Table11132410161118192022[[#This Row],[Total
Hours]]-'What you need to know'!$K$27,0)</f>
        <v>0</v>
      </c>
      <c r="AP33" s="22">
        <f>Table11132410161118192022[[#This Row],[Overtime Hours]]*'What you need to know'!$K$26</f>
        <v>0</v>
      </c>
      <c r="AQ33" s="37">
        <f>Table11132410161118192022[[#This Row],[Ordinary Total ]]+Table11132410161118192022[[#This Row],[Overtime Total ]]</f>
        <v>0</v>
      </c>
      <c r="AR33" s="27">
        <f>AR32+Table11132410161118192022[[#This Row],[Gross
Pay ]]</f>
        <v>0</v>
      </c>
      <c r="AS33" s="34" t="str">
        <f>IF(ISNA(VLOOKUP(Table11132410161118192022[[#This Row],[Gross
Pay ]],'2021 tax table'!$A$1:$B$3276,2)),"",VLOOKUP(Table11132410161118192022[[#This Row],[Gross
Pay ]],'2021 tax table'!$A$1:$B$3276,2))</f>
        <v/>
      </c>
      <c r="AT33" s="38">
        <f>IFERROR((AT32+Table11132410161118192022[[#This Row],[Taxation]]),0)</f>
        <v>0</v>
      </c>
      <c r="AU33" s="30">
        <f>IFERROR((Table11132410161118192022[[#This Row],[Gross
Pay ]]-Table11132410161118192022[[#This Row],[Taxation]]),0)</f>
        <v>0</v>
      </c>
      <c r="AV33" s="39">
        <f>IFERROR((AV32+Table11132410161118192022[[#This Row],[Net
Pay]]),0)</f>
        <v>0</v>
      </c>
      <c r="AW33" s="21">
        <f>Table11132410161118192022[[#This Row],[Ordinary Total ]]*0.095</f>
        <v>0</v>
      </c>
      <c r="AX33" s="28">
        <f>AX32+Table11132410161118192022[[#This Row],[Super Guarantee]]</f>
        <v>0</v>
      </c>
      <c r="AY33" s="30">
        <f>Table11132410161118192022[[#This Row],[Gross
Pay ]]+Table11132410161118192022[[#This Row],[Super Guarantee]]</f>
        <v>0</v>
      </c>
      <c r="AZ33"/>
      <c r="BA33" s="6"/>
      <c r="BD33"/>
    </row>
    <row r="34" spans="1:56" x14ac:dyDescent="0.25">
      <c r="A34" s="2">
        <f t="shared" si="0"/>
        <v>44536</v>
      </c>
      <c r="B34" s="2">
        <f>Table11132410161118192022[[#This Row],[Week Beginning ]]+6</f>
        <v>44542</v>
      </c>
      <c r="C34" s="47"/>
      <c r="D34" s="51"/>
      <c r="E34" s="49"/>
      <c r="F34" s="4">
        <f>Table11132410161118192022[[#This Row],[Mon Break]]/24</f>
        <v>0</v>
      </c>
      <c r="G34" s="18">
        <f>(IF(Table11132410161118192022[[#This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f>
        <v>0</v>
      </c>
      <c r="H34" s="47"/>
      <c r="I34" s="48"/>
      <c r="J34" s="49"/>
      <c r="K34" s="4">
        <f>Table11132410161118192022[[#This Row],[Tues  Break]]/24</f>
        <v>0</v>
      </c>
      <c r="L34" s="18">
        <f>(IF(Table11132410161118192022[[#This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f>
        <v>0</v>
      </c>
      <c r="M34" s="47"/>
      <c r="N34" s="48"/>
      <c r="O34" s="49"/>
      <c r="P34" s="4">
        <f>Table11132410161118192022[[#This Row],[Wed Break]]/24</f>
        <v>0</v>
      </c>
      <c r="Q34" s="18">
        <f>(IF(Table11132410161118192022[[#This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f>
        <v>0</v>
      </c>
      <c r="R34" s="47"/>
      <c r="S34" s="48"/>
      <c r="T34" s="49"/>
      <c r="U34" s="4">
        <f>Table11132410161118192022[[#This Row],[Thurs Break]]/24</f>
        <v>0</v>
      </c>
      <c r="V34" s="18">
        <f>(IF(Table11132410161118192022[[#This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f>
        <v>0</v>
      </c>
      <c r="W34" s="47"/>
      <c r="X34" s="48"/>
      <c r="Y34" s="49"/>
      <c r="Z34" s="4">
        <f>Table11132410161118192022[[#This Row],[Fri Break]]/24</f>
        <v>0</v>
      </c>
      <c r="AA34" s="18">
        <f>(IF(Table11132410161118192022[[#This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f>
        <v>0</v>
      </c>
      <c r="AB34" s="47"/>
      <c r="AC34" s="48"/>
      <c r="AD34" s="49"/>
      <c r="AE34" s="43">
        <f>Table11132410161118192022[[#This Row],[Sat Break]]/24</f>
        <v>0</v>
      </c>
      <c r="AF34" s="23">
        <f>(IF(Table11132410161118192022[[#This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f>
        <v>0</v>
      </c>
      <c r="AG34" s="47"/>
      <c r="AH34" s="48"/>
      <c r="AI34" s="49"/>
      <c r="AJ34" s="4">
        <f>Table11132410161118192022[[#This Row],[Sun Break]]/24</f>
        <v>0</v>
      </c>
      <c r="AK34" s="18">
        <f>(IF(Table11132410161118192022[[#This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f>
        <v>0</v>
      </c>
      <c r="AL34" s="18">
        <f>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f>
        <v>0</v>
      </c>
      <c r="AM34" s="19">
        <f>Table11132410161118192022[[#This Row],[Total
Hours]]-Table11132410161118192022[[#This Row],[Overtime Hours]]</f>
        <v>0</v>
      </c>
      <c r="AN34" s="22">
        <f>Table11132410161118192022[[#This Row],[Ordinary Hours]]*'What you need to know'!$K$25</f>
        <v>0</v>
      </c>
      <c r="AO34" s="4">
        <f>IF(Table11132410161118192022[[#This Row],[Total
Hours]]&gt;'What you need to know'!$K$27,Table11132410161118192022[[#This Row],[Total
Hours]]-'What you need to know'!$K$27,0)</f>
        <v>0</v>
      </c>
      <c r="AP34" s="22">
        <f>Table11132410161118192022[[#This Row],[Overtime Hours]]*'What you need to know'!$K$26</f>
        <v>0</v>
      </c>
      <c r="AQ34" s="37">
        <f>Table11132410161118192022[[#This Row],[Ordinary Total ]]+Table11132410161118192022[[#This Row],[Overtime Total ]]</f>
        <v>0</v>
      </c>
      <c r="AR34" s="27">
        <f>AR33+Table11132410161118192022[[#This Row],[Gross
Pay ]]</f>
        <v>0</v>
      </c>
      <c r="AS34" s="34" t="str">
        <f>IF(ISNA(VLOOKUP(Table11132410161118192022[[#This Row],[Gross
Pay ]],'2021 tax table'!$A$1:$B$3276,2)),"",VLOOKUP(Table11132410161118192022[[#This Row],[Gross
Pay ]],'2021 tax table'!$A$1:$B$3276,2))</f>
        <v/>
      </c>
      <c r="AT34" s="38">
        <f>IFERROR((AT33+Table11132410161118192022[[#This Row],[Taxation]]),0)</f>
        <v>0</v>
      </c>
      <c r="AU34" s="30">
        <f>IFERROR((Table11132410161118192022[[#This Row],[Gross
Pay ]]-Table11132410161118192022[[#This Row],[Taxation]]),0)</f>
        <v>0</v>
      </c>
      <c r="AV34" s="39">
        <f>IFERROR((AV33+Table11132410161118192022[[#This Row],[Net
Pay]]),0)</f>
        <v>0</v>
      </c>
      <c r="AW34" s="21">
        <f>Table11132410161118192022[[#This Row],[Ordinary Total ]]*0.095</f>
        <v>0</v>
      </c>
      <c r="AX34" s="28">
        <f>AX33+Table11132410161118192022[[#This Row],[Super Guarantee]]</f>
        <v>0</v>
      </c>
      <c r="AY34" s="30">
        <f>Table11132410161118192022[[#This Row],[Gross
Pay ]]+Table11132410161118192022[[#This Row],[Super Guarantee]]</f>
        <v>0</v>
      </c>
      <c r="AZ34"/>
      <c r="BA34" s="6"/>
      <c r="BD34"/>
    </row>
    <row r="35" spans="1:56" x14ac:dyDescent="0.25">
      <c r="A35" s="2">
        <f t="shared" si="0"/>
        <v>44543</v>
      </c>
      <c r="B35" s="2">
        <f>Table11132410161118192022[[#This Row],[Week Beginning ]]+6</f>
        <v>44549</v>
      </c>
      <c r="C35" s="47"/>
      <c r="D35" s="51"/>
      <c r="E35" s="49"/>
      <c r="F35" s="4">
        <f>Table11132410161118192022[[#This Row],[Mon Break]]/24</f>
        <v>0</v>
      </c>
      <c r="G35" s="18">
        <f>(IF(Table11132410161118192022[[#This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f>
        <v>0</v>
      </c>
      <c r="H35" s="47"/>
      <c r="I35" s="48"/>
      <c r="J35" s="49"/>
      <c r="K35" s="4">
        <f>Table11132410161118192022[[#This Row],[Tues  Break]]/24</f>
        <v>0</v>
      </c>
      <c r="L35" s="18">
        <f>(IF(Table11132410161118192022[[#This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f>
        <v>0</v>
      </c>
      <c r="M35" s="47"/>
      <c r="N35" s="48"/>
      <c r="O35" s="49"/>
      <c r="P35" s="4">
        <f>Table11132410161118192022[[#This Row],[Wed Break]]/24</f>
        <v>0</v>
      </c>
      <c r="Q35" s="18">
        <f>(IF(Table11132410161118192022[[#This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f>
        <v>0</v>
      </c>
      <c r="R35" s="47"/>
      <c r="S35" s="48"/>
      <c r="T35" s="49"/>
      <c r="U35" s="4">
        <f>Table11132410161118192022[[#This Row],[Thurs Break]]/24</f>
        <v>0</v>
      </c>
      <c r="V35" s="18">
        <f>(IF(Table11132410161118192022[[#This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f>
        <v>0</v>
      </c>
      <c r="W35" s="47"/>
      <c r="X35" s="48"/>
      <c r="Y35" s="49"/>
      <c r="Z35" s="4">
        <f>Table11132410161118192022[[#This Row],[Fri Break]]/24</f>
        <v>0</v>
      </c>
      <c r="AA35" s="18">
        <f>(IF(Table11132410161118192022[[#This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f>
        <v>0</v>
      </c>
      <c r="AB35" s="47"/>
      <c r="AC35" s="48"/>
      <c r="AD35" s="49"/>
      <c r="AE35" s="43">
        <f>Table11132410161118192022[[#This Row],[Sat Break]]/24</f>
        <v>0</v>
      </c>
      <c r="AF35" s="23">
        <f>(IF(Table11132410161118192022[[#This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f>
        <v>0</v>
      </c>
      <c r="AG35" s="47"/>
      <c r="AH35" s="48"/>
      <c r="AI35" s="49"/>
      <c r="AJ35" s="4">
        <f>Table11132410161118192022[[#This Row],[Sun Break]]/24</f>
        <v>0</v>
      </c>
      <c r="AK35" s="18">
        <f>(IF(Table11132410161118192022[[#This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f>
        <v>0</v>
      </c>
      <c r="AL35" s="18">
        <f>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f>
        <v>0</v>
      </c>
      <c r="AM35" s="19">
        <f>Table11132410161118192022[[#This Row],[Total
Hours]]-Table11132410161118192022[[#This Row],[Overtime Hours]]</f>
        <v>0</v>
      </c>
      <c r="AN35" s="22">
        <f>Table11132410161118192022[[#This Row],[Ordinary Hours]]*'What you need to know'!$K$25</f>
        <v>0</v>
      </c>
      <c r="AO35" s="4">
        <f>IF(Table11132410161118192022[[#This Row],[Total
Hours]]&gt;'What you need to know'!$K$27,Table11132410161118192022[[#This Row],[Total
Hours]]-'What you need to know'!$K$27,0)</f>
        <v>0</v>
      </c>
      <c r="AP35" s="22">
        <f>Table11132410161118192022[[#This Row],[Overtime Hours]]*'What you need to know'!$K$26</f>
        <v>0</v>
      </c>
      <c r="AQ35" s="37">
        <f>Table11132410161118192022[[#This Row],[Ordinary Total ]]+Table11132410161118192022[[#This Row],[Overtime Total ]]</f>
        <v>0</v>
      </c>
      <c r="AR35" s="27">
        <f>AR34+Table11132410161118192022[[#This Row],[Gross
Pay ]]</f>
        <v>0</v>
      </c>
      <c r="AS35" s="34" t="str">
        <f>IF(ISNA(VLOOKUP(Table11132410161118192022[[#This Row],[Gross
Pay ]],'2021 tax table'!$A$1:$B$3276,2)),"",VLOOKUP(Table11132410161118192022[[#This Row],[Gross
Pay ]],'2021 tax table'!$A$1:$B$3276,2))</f>
        <v/>
      </c>
      <c r="AT35" s="38">
        <f>IFERROR((AT34+Table11132410161118192022[[#This Row],[Taxation]]),0)</f>
        <v>0</v>
      </c>
      <c r="AU35" s="30">
        <f>IFERROR((Table11132410161118192022[[#This Row],[Gross
Pay ]]-Table11132410161118192022[[#This Row],[Taxation]]),0)</f>
        <v>0</v>
      </c>
      <c r="AV35" s="39">
        <f>IFERROR((AV34+Table11132410161118192022[[#This Row],[Net
Pay]]),0)</f>
        <v>0</v>
      </c>
      <c r="AW35" s="21">
        <f>Table11132410161118192022[[#This Row],[Ordinary Total ]]*0.095</f>
        <v>0</v>
      </c>
      <c r="AX35" s="28">
        <f>AX34+Table11132410161118192022[[#This Row],[Super Guarantee]]</f>
        <v>0</v>
      </c>
      <c r="AY35" s="30">
        <f>Table11132410161118192022[[#This Row],[Gross
Pay ]]+Table11132410161118192022[[#This Row],[Super Guarantee]]</f>
        <v>0</v>
      </c>
      <c r="AZ35"/>
      <c r="BA35" s="6"/>
      <c r="BD35"/>
    </row>
    <row r="36" spans="1:56" x14ac:dyDescent="0.25">
      <c r="A36" s="2">
        <f t="shared" si="0"/>
        <v>44550</v>
      </c>
      <c r="B36" s="2">
        <f>Table11132410161118192022[[#This Row],[Week Beginning ]]+6</f>
        <v>44556</v>
      </c>
      <c r="C36" s="47"/>
      <c r="D36" s="51"/>
      <c r="E36" s="49"/>
      <c r="F36" s="4">
        <f>Table11132410161118192022[[#This Row],[Mon Break]]/24</f>
        <v>0</v>
      </c>
      <c r="G36" s="18">
        <f>(IF(Table11132410161118192022[[#This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f>
        <v>0</v>
      </c>
      <c r="H36" s="47"/>
      <c r="I36" s="48"/>
      <c r="J36" s="49"/>
      <c r="K36" s="4">
        <f>Table11132410161118192022[[#This Row],[Tues  Break]]/24</f>
        <v>0</v>
      </c>
      <c r="L36" s="18">
        <f>(IF(Table11132410161118192022[[#This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f>
        <v>0</v>
      </c>
      <c r="M36" s="47"/>
      <c r="N36" s="48"/>
      <c r="O36" s="49"/>
      <c r="P36" s="4">
        <f>Table11132410161118192022[[#This Row],[Wed Break]]/24</f>
        <v>0</v>
      </c>
      <c r="Q36" s="18">
        <f>(IF(Table11132410161118192022[[#This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f>
        <v>0</v>
      </c>
      <c r="R36" s="47"/>
      <c r="S36" s="48"/>
      <c r="T36" s="49"/>
      <c r="U36" s="4">
        <f>Table11132410161118192022[[#This Row],[Thurs Break]]/24</f>
        <v>0</v>
      </c>
      <c r="V36" s="18">
        <f>(IF(Table11132410161118192022[[#This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f>
        <v>0</v>
      </c>
      <c r="W36" s="47"/>
      <c r="X36" s="48"/>
      <c r="Y36" s="49"/>
      <c r="Z36" s="4">
        <f>Table11132410161118192022[[#This Row],[Fri Break]]/24</f>
        <v>0</v>
      </c>
      <c r="AA36" s="18">
        <f>(IF(Table11132410161118192022[[#This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f>
        <v>0</v>
      </c>
      <c r="AB36" s="47"/>
      <c r="AC36" s="48"/>
      <c r="AD36" s="49"/>
      <c r="AE36" s="43">
        <f>Table11132410161118192022[[#This Row],[Sat Break]]/24</f>
        <v>0</v>
      </c>
      <c r="AF36" s="23">
        <f>(IF(Table11132410161118192022[[#This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f>
        <v>0</v>
      </c>
      <c r="AG36" s="47"/>
      <c r="AH36" s="48"/>
      <c r="AI36" s="49"/>
      <c r="AJ36" s="4">
        <f>Table11132410161118192022[[#This Row],[Sun Break]]/24</f>
        <v>0</v>
      </c>
      <c r="AK36" s="18">
        <f>(IF(Table11132410161118192022[[#This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f>
        <v>0</v>
      </c>
      <c r="AL36" s="18">
        <f>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f>
        <v>0</v>
      </c>
      <c r="AM36" s="19">
        <f>Table11132410161118192022[[#This Row],[Total
Hours]]-Table11132410161118192022[[#This Row],[Overtime Hours]]</f>
        <v>0</v>
      </c>
      <c r="AN36" s="22">
        <f>Table11132410161118192022[[#This Row],[Ordinary Hours]]*'What you need to know'!$K$25</f>
        <v>0</v>
      </c>
      <c r="AO36" s="4">
        <f>IF(Table11132410161118192022[[#This Row],[Total
Hours]]&gt;'What you need to know'!$K$27,Table11132410161118192022[[#This Row],[Total
Hours]]-'What you need to know'!$K$27,0)</f>
        <v>0</v>
      </c>
      <c r="AP36" s="22">
        <f>Table11132410161118192022[[#This Row],[Overtime Hours]]*'What you need to know'!$K$26</f>
        <v>0</v>
      </c>
      <c r="AQ36" s="37">
        <f>Table11132410161118192022[[#This Row],[Ordinary Total ]]+Table11132410161118192022[[#This Row],[Overtime Total ]]</f>
        <v>0</v>
      </c>
      <c r="AR36" s="27">
        <f>AR35+Table11132410161118192022[[#This Row],[Gross
Pay ]]</f>
        <v>0</v>
      </c>
      <c r="AS36" s="34" t="str">
        <f>IF(ISNA(VLOOKUP(Table11132410161118192022[[#This Row],[Gross
Pay ]],'2021 tax table'!$A$1:$B$3276,2)),"",VLOOKUP(Table11132410161118192022[[#This Row],[Gross
Pay ]],'2021 tax table'!$A$1:$B$3276,2))</f>
        <v/>
      </c>
      <c r="AT36" s="38">
        <f>IFERROR((AT35+Table11132410161118192022[[#This Row],[Taxation]]),0)</f>
        <v>0</v>
      </c>
      <c r="AU36" s="30">
        <f>IFERROR((Table11132410161118192022[[#This Row],[Gross
Pay ]]-Table11132410161118192022[[#This Row],[Taxation]]),0)</f>
        <v>0</v>
      </c>
      <c r="AV36" s="39">
        <f>IFERROR((AV35+Table11132410161118192022[[#This Row],[Net
Pay]]),0)</f>
        <v>0</v>
      </c>
      <c r="AW36" s="21">
        <f>Table11132410161118192022[[#This Row],[Ordinary Total ]]*0.095</f>
        <v>0</v>
      </c>
      <c r="AX36" s="28">
        <f>AX35+Table11132410161118192022[[#This Row],[Super Guarantee]]</f>
        <v>0</v>
      </c>
      <c r="AY36" s="30">
        <f>Table11132410161118192022[[#This Row],[Gross
Pay ]]+Table11132410161118192022[[#This Row],[Super Guarantee]]</f>
        <v>0</v>
      </c>
      <c r="AZ36"/>
      <c r="BA36" s="6"/>
      <c r="BD36"/>
    </row>
    <row r="37" spans="1:56" x14ac:dyDescent="0.25">
      <c r="A37" s="2">
        <f t="shared" si="0"/>
        <v>44557</v>
      </c>
      <c r="B37" s="2">
        <f>Table11132410161118192022[[#This Row],[Week Beginning ]]+6</f>
        <v>44563</v>
      </c>
      <c r="C37" s="47"/>
      <c r="D37" s="51"/>
      <c r="E37" s="49"/>
      <c r="F37" s="4">
        <f>Table11132410161118192022[[#This Row],[Mon Break]]/24</f>
        <v>0</v>
      </c>
      <c r="G37" s="18">
        <f>(IF(Table11132410161118192022[[#This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f>
        <v>0</v>
      </c>
      <c r="H37" s="47"/>
      <c r="I37" s="48"/>
      <c r="J37" s="49"/>
      <c r="K37" s="4">
        <f>Table11132410161118192022[[#This Row],[Tues  Break]]/24</f>
        <v>0</v>
      </c>
      <c r="L37" s="18">
        <f>(IF(Table11132410161118192022[[#This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f>
        <v>0</v>
      </c>
      <c r="M37" s="47"/>
      <c r="N37" s="48"/>
      <c r="O37" s="49"/>
      <c r="P37" s="4">
        <f>Table11132410161118192022[[#This Row],[Wed Break]]/24</f>
        <v>0</v>
      </c>
      <c r="Q37" s="18">
        <f>(IF(Table11132410161118192022[[#This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f>
        <v>0</v>
      </c>
      <c r="R37" s="47"/>
      <c r="S37" s="48"/>
      <c r="T37" s="49"/>
      <c r="U37" s="4">
        <f>Table11132410161118192022[[#This Row],[Thurs Break]]/24</f>
        <v>0</v>
      </c>
      <c r="V37" s="18">
        <f>(IF(Table11132410161118192022[[#This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f>
        <v>0</v>
      </c>
      <c r="W37" s="47"/>
      <c r="X37" s="48"/>
      <c r="Y37" s="49"/>
      <c r="Z37" s="4">
        <f>Table11132410161118192022[[#This Row],[Fri Break]]/24</f>
        <v>0</v>
      </c>
      <c r="AA37" s="18">
        <f>(IF(Table11132410161118192022[[#This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f>
        <v>0</v>
      </c>
      <c r="AB37" s="47"/>
      <c r="AC37" s="48"/>
      <c r="AD37" s="49"/>
      <c r="AE37" s="43">
        <f>Table11132410161118192022[[#This Row],[Sat Break]]/24</f>
        <v>0</v>
      </c>
      <c r="AF37" s="23">
        <f>(IF(Table11132410161118192022[[#This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f>
        <v>0</v>
      </c>
      <c r="AG37" s="47"/>
      <c r="AH37" s="48"/>
      <c r="AI37" s="49"/>
      <c r="AJ37" s="4">
        <f>Table11132410161118192022[[#This Row],[Sun Break]]/24</f>
        <v>0</v>
      </c>
      <c r="AK37" s="18">
        <f>(IF(Table11132410161118192022[[#This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f>
        <v>0</v>
      </c>
      <c r="AL37" s="18">
        <f>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f>
        <v>0</v>
      </c>
      <c r="AM37" s="19">
        <f>Table11132410161118192022[[#This Row],[Total
Hours]]-Table11132410161118192022[[#This Row],[Overtime Hours]]</f>
        <v>0</v>
      </c>
      <c r="AN37" s="22">
        <f>Table11132410161118192022[[#This Row],[Ordinary Hours]]*'What you need to know'!$K$25</f>
        <v>0</v>
      </c>
      <c r="AO37" s="4">
        <f>IF(Table11132410161118192022[[#This Row],[Total
Hours]]&gt;'What you need to know'!$K$27,Table11132410161118192022[[#This Row],[Total
Hours]]-'What you need to know'!$K$27,0)</f>
        <v>0</v>
      </c>
      <c r="AP37" s="22">
        <f>Table11132410161118192022[[#This Row],[Overtime Hours]]*'What you need to know'!$K$26</f>
        <v>0</v>
      </c>
      <c r="AQ37" s="37">
        <f>Table11132410161118192022[[#This Row],[Ordinary Total ]]+Table11132410161118192022[[#This Row],[Overtime Total ]]</f>
        <v>0</v>
      </c>
      <c r="AR37" s="27">
        <f>AR36+Table11132410161118192022[[#This Row],[Gross
Pay ]]</f>
        <v>0</v>
      </c>
      <c r="AS37" s="34" t="str">
        <f>IF(ISNA(VLOOKUP(Table11132410161118192022[[#This Row],[Gross
Pay ]],'2021 tax table'!$A$1:$B$3276,2)),"",VLOOKUP(Table11132410161118192022[[#This Row],[Gross
Pay ]],'2021 tax table'!$A$1:$B$3276,2))</f>
        <v/>
      </c>
      <c r="AT37" s="38">
        <f>IFERROR((AT36+Table11132410161118192022[[#This Row],[Taxation]]),0)</f>
        <v>0</v>
      </c>
      <c r="AU37" s="30">
        <f>IFERROR((Table11132410161118192022[[#This Row],[Gross
Pay ]]-Table11132410161118192022[[#This Row],[Taxation]]),0)</f>
        <v>0</v>
      </c>
      <c r="AV37" s="39">
        <f>IFERROR((AV36+Table11132410161118192022[[#This Row],[Net
Pay]]),0)</f>
        <v>0</v>
      </c>
      <c r="AW37" s="21">
        <f>Table11132410161118192022[[#This Row],[Ordinary Total ]]*0.095</f>
        <v>0</v>
      </c>
      <c r="AX37" s="28">
        <f>AX36+Table11132410161118192022[[#This Row],[Super Guarantee]]</f>
        <v>0</v>
      </c>
      <c r="AY37" s="30">
        <f>Table11132410161118192022[[#This Row],[Gross
Pay ]]+Table11132410161118192022[[#This Row],[Super Guarantee]]</f>
        <v>0</v>
      </c>
      <c r="AZ37"/>
      <c r="BA37" s="6"/>
      <c r="BD37"/>
    </row>
    <row r="38" spans="1:56" x14ac:dyDescent="0.25">
      <c r="A38" s="2">
        <f t="shared" si="0"/>
        <v>44564</v>
      </c>
      <c r="B38" s="2">
        <f>Table11132410161118192022[[#This Row],[Week Beginning ]]+6</f>
        <v>44570</v>
      </c>
      <c r="C38" s="47"/>
      <c r="D38" s="51"/>
      <c r="E38" s="49"/>
      <c r="F38" s="4">
        <f>Table11132410161118192022[[#This Row],[Mon Break]]/24</f>
        <v>0</v>
      </c>
      <c r="G38" s="18">
        <f>(IF(Table11132410161118192022[[#This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f>
        <v>0</v>
      </c>
      <c r="H38" s="47"/>
      <c r="I38" s="48"/>
      <c r="J38" s="49"/>
      <c r="K38" s="4">
        <f>Table11132410161118192022[[#This Row],[Tues  Break]]/24</f>
        <v>0</v>
      </c>
      <c r="L38" s="18">
        <f>(IF(Table11132410161118192022[[#This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f>
        <v>0</v>
      </c>
      <c r="M38" s="47"/>
      <c r="N38" s="48"/>
      <c r="O38" s="49"/>
      <c r="P38" s="4">
        <f>Table11132410161118192022[[#This Row],[Wed Break]]/24</f>
        <v>0</v>
      </c>
      <c r="Q38" s="18">
        <f>(IF(Table11132410161118192022[[#This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f>
        <v>0</v>
      </c>
      <c r="R38" s="47"/>
      <c r="S38" s="48"/>
      <c r="T38" s="49"/>
      <c r="U38" s="4">
        <f>Table11132410161118192022[[#This Row],[Thurs Break]]/24</f>
        <v>0</v>
      </c>
      <c r="V38" s="18">
        <f>(IF(Table11132410161118192022[[#This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f>
        <v>0</v>
      </c>
      <c r="W38" s="47"/>
      <c r="X38" s="48"/>
      <c r="Y38" s="49"/>
      <c r="Z38" s="4">
        <f>Table11132410161118192022[[#This Row],[Fri Break]]/24</f>
        <v>0</v>
      </c>
      <c r="AA38" s="18">
        <f>(IF(Table11132410161118192022[[#This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f>
        <v>0</v>
      </c>
      <c r="AB38" s="47"/>
      <c r="AC38" s="48"/>
      <c r="AD38" s="49"/>
      <c r="AE38" s="43">
        <f>Table11132410161118192022[[#This Row],[Sat Break]]/24</f>
        <v>0</v>
      </c>
      <c r="AF38" s="23">
        <f>(IF(Table11132410161118192022[[#This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f>
        <v>0</v>
      </c>
      <c r="AG38" s="47"/>
      <c r="AH38" s="48"/>
      <c r="AI38" s="49"/>
      <c r="AJ38" s="4">
        <f>Table11132410161118192022[[#This Row],[Sun Break]]/24</f>
        <v>0</v>
      </c>
      <c r="AK38" s="18">
        <f>(IF(Table11132410161118192022[[#This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f>
        <v>0</v>
      </c>
      <c r="AL38" s="18">
        <f>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f>
        <v>0</v>
      </c>
      <c r="AM38" s="19">
        <f>Table11132410161118192022[[#This Row],[Total
Hours]]-Table11132410161118192022[[#This Row],[Overtime Hours]]</f>
        <v>0</v>
      </c>
      <c r="AN38" s="22">
        <f>Table11132410161118192022[[#This Row],[Ordinary Hours]]*'What you need to know'!$K$25</f>
        <v>0</v>
      </c>
      <c r="AO38" s="4">
        <f>IF(Table11132410161118192022[[#This Row],[Total
Hours]]&gt;'What you need to know'!$K$27,Table11132410161118192022[[#This Row],[Total
Hours]]-'What you need to know'!$K$27,0)</f>
        <v>0</v>
      </c>
      <c r="AP38" s="22">
        <f>Table11132410161118192022[[#This Row],[Overtime Hours]]*'What you need to know'!$K$26</f>
        <v>0</v>
      </c>
      <c r="AQ38" s="37">
        <f>Table11132410161118192022[[#This Row],[Ordinary Total ]]+Table11132410161118192022[[#This Row],[Overtime Total ]]</f>
        <v>0</v>
      </c>
      <c r="AR38" s="27">
        <f>AR37+Table11132410161118192022[[#This Row],[Gross
Pay ]]</f>
        <v>0</v>
      </c>
      <c r="AS38" s="34" t="str">
        <f>IF(ISNA(VLOOKUP(Table11132410161118192022[[#This Row],[Gross
Pay ]],'2021 tax table'!$A$1:$B$3276,2)),"",VLOOKUP(Table11132410161118192022[[#This Row],[Gross
Pay ]],'2021 tax table'!$A$1:$B$3276,2))</f>
        <v/>
      </c>
      <c r="AT38" s="38">
        <f>IFERROR((AT37+Table11132410161118192022[[#This Row],[Taxation]]),0)</f>
        <v>0</v>
      </c>
      <c r="AU38" s="30">
        <f>IFERROR((Table11132410161118192022[[#This Row],[Gross
Pay ]]-Table11132410161118192022[[#This Row],[Taxation]]),0)</f>
        <v>0</v>
      </c>
      <c r="AV38" s="39">
        <f>IFERROR((AV37+Table11132410161118192022[[#This Row],[Net
Pay]]),0)</f>
        <v>0</v>
      </c>
      <c r="AW38" s="21">
        <f>Table11132410161118192022[[#This Row],[Ordinary Total ]]*0.095</f>
        <v>0</v>
      </c>
      <c r="AX38" s="28">
        <f>AX37+Table11132410161118192022[[#This Row],[Super Guarantee]]</f>
        <v>0</v>
      </c>
      <c r="AY38" s="30">
        <f>Table11132410161118192022[[#This Row],[Gross
Pay ]]+Table11132410161118192022[[#This Row],[Super Guarantee]]</f>
        <v>0</v>
      </c>
      <c r="AZ38"/>
      <c r="BA38" s="6"/>
      <c r="BD38"/>
    </row>
    <row r="39" spans="1:56" x14ac:dyDescent="0.25">
      <c r="A39" s="2">
        <f t="shared" si="0"/>
        <v>44571</v>
      </c>
      <c r="B39" s="2">
        <f>Table11132410161118192022[[#This Row],[Week Beginning ]]+6</f>
        <v>44577</v>
      </c>
      <c r="C39" s="47"/>
      <c r="D39" s="51"/>
      <c r="E39" s="49"/>
      <c r="F39" s="4">
        <f>Table11132410161118192022[[#This Row],[Mon Break]]/24</f>
        <v>0</v>
      </c>
      <c r="G39" s="18">
        <f>(IF(Table11132410161118192022[[#This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f>
        <v>0</v>
      </c>
      <c r="H39" s="47"/>
      <c r="I39" s="48"/>
      <c r="J39" s="49"/>
      <c r="K39" s="4">
        <f>Table11132410161118192022[[#This Row],[Tues  Break]]/24</f>
        <v>0</v>
      </c>
      <c r="L39" s="18">
        <f>(IF(Table11132410161118192022[[#This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f>
        <v>0</v>
      </c>
      <c r="M39" s="47"/>
      <c r="N39" s="48"/>
      <c r="O39" s="49"/>
      <c r="P39" s="4">
        <f>Table11132410161118192022[[#This Row],[Wed Break]]/24</f>
        <v>0</v>
      </c>
      <c r="Q39" s="18">
        <f>(IF(Table11132410161118192022[[#This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f>
        <v>0</v>
      </c>
      <c r="R39" s="47"/>
      <c r="S39" s="48"/>
      <c r="T39" s="49"/>
      <c r="U39" s="4">
        <f>Table11132410161118192022[[#This Row],[Thurs Break]]/24</f>
        <v>0</v>
      </c>
      <c r="V39" s="18">
        <f>(IF(Table11132410161118192022[[#This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f>
        <v>0</v>
      </c>
      <c r="W39" s="47"/>
      <c r="X39" s="48"/>
      <c r="Y39" s="49"/>
      <c r="Z39" s="4">
        <f>Table11132410161118192022[[#This Row],[Fri Break]]/24</f>
        <v>0</v>
      </c>
      <c r="AA39" s="18">
        <f>(IF(Table11132410161118192022[[#This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f>
        <v>0</v>
      </c>
      <c r="AB39" s="47"/>
      <c r="AC39" s="48"/>
      <c r="AD39" s="49"/>
      <c r="AE39" s="43">
        <f>Table11132410161118192022[[#This Row],[Sat Break]]/24</f>
        <v>0</v>
      </c>
      <c r="AF39" s="23">
        <f>(IF(Table11132410161118192022[[#This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f>
        <v>0</v>
      </c>
      <c r="AG39" s="47"/>
      <c r="AH39" s="48"/>
      <c r="AI39" s="49"/>
      <c r="AJ39" s="4">
        <f>Table11132410161118192022[[#This Row],[Sun Break]]/24</f>
        <v>0</v>
      </c>
      <c r="AK39" s="18">
        <f>(IF(Table11132410161118192022[[#This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f>
        <v>0</v>
      </c>
      <c r="AL39" s="18">
        <f>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f>
        <v>0</v>
      </c>
      <c r="AM39" s="19">
        <f>Table11132410161118192022[[#This Row],[Total
Hours]]-Table11132410161118192022[[#This Row],[Overtime Hours]]</f>
        <v>0</v>
      </c>
      <c r="AN39" s="22">
        <f>Table11132410161118192022[[#This Row],[Ordinary Hours]]*'What you need to know'!$K$25</f>
        <v>0</v>
      </c>
      <c r="AO39" s="4">
        <f>IF(Table11132410161118192022[[#This Row],[Total
Hours]]&gt;'What you need to know'!$K$27,Table11132410161118192022[[#This Row],[Total
Hours]]-'What you need to know'!$K$27,0)</f>
        <v>0</v>
      </c>
      <c r="AP39" s="22">
        <f>Table11132410161118192022[[#This Row],[Overtime Hours]]*'What you need to know'!$K$26</f>
        <v>0</v>
      </c>
      <c r="AQ39" s="37">
        <f>Table11132410161118192022[[#This Row],[Ordinary Total ]]+Table11132410161118192022[[#This Row],[Overtime Total ]]</f>
        <v>0</v>
      </c>
      <c r="AR39" s="27">
        <f>AR38+Table11132410161118192022[[#This Row],[Gross
Pay ]]</f>
        <v>0</v>
      </c>
      <c r="AS39" s="34" t="str">
        <f>IF(ISNA(VLOOKUP(Table11132410161118192022[[#This Row],[Gross
Pay ]],'2021 tax table'!$A$1:$B$3276,2)),"",VLOOKUP(Table11132410161118192022[[#This Row],[Gross
Pay ]],'2021 tax table'!$A$1:$B$3276,2))</f>
        <v/>
      </c>
      <c r="AT39" s="38">
        <f>IFERROR((AT38+Table11132410161118192022[[#This Row],[Taxation]]),0)</f>
        <v>0</v>
      </c>
      <c r="AU39" s="30">
        <f>IFERROR((Table11132410161118192022[[#This Row],[Gross
Pay ]]-Table11132410161118192022[[#This Row],[Taxation]]),0)</f>
        <v>0</v>
      </c>
      <c r="AV39" s="39">
        <f>IFERROR((AV38+Table11132410161118192022[[#This Row],[Net
Pay]]),0)</f>
        <v>0</v>
      </c>
      <c r="AW39" s="21">
        <f>Table11132410161118192022[[#This Row],[Ordinary Total ]]*0.095</f>
        <v>0</v>
      </c>
      <c r="AX39" s="28">
        <f>AX38+Table11132410161118192022[[#This Row],[Super Guarantee]]</f>
        <v>0</v>
      </c>
      <c r="AY39" s="30">
        <f>Table11132410161118192022[[#This Row],[Gross
Pay ]]+Table11132410161118192022[[#This Row],[Super Guarantee]]</f>
        <v>0</v>
      </c>
      <c r="AZ39"/>
      <c r="BA39" s="6"/>
      <c r="BD39"/>
    </row>
    <row r="40" spans="1:56" x14ac:dyDescent="0.25">
      <c r="A40" s="2">
        <f t="shared" si="0"/>
        <v>44578</v>
      </c>
      <c r="B40" s="2">
        <f>Table11132410161118192022[[#This Row],[Week Beginning ]]+6</f>
        <v>44584</v>
      </c>
      <c r="C40" s="47"/>
      <c r="D40" s="51"/>
      <c r="E40" s="49"/>
      <c r="F40" s="4">
        <f>Table11132410161118192022[[#This Row],[Mon Break]]/24</f>
        <v>0</v>
      </c>
      <c r="G40" s="18">
        <f>(IF(Table11132410161118192022[[#This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f>
        <v>0</v>
      </c>
      <c r="H40" s="47"/>
      <c r="I40" s="48"/>
      <c r="J40" s="49"/>
      <c r="K40" s="4">
        <f>Table11132410161118192022[[#This Row],[Tues  Break]]/24</f>
        <v>0</v>
      </c>
      <c r="L40" s="18">
        <f>(IF(Table11132410161118192022[[#This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f>
        <v>0</v>
      </c>
      <c r="M40" s="47"/>
      <c r="N40" s="48"/>
      <c r="O40" s="49"/>
      <c r="P40" s="4">
        <f>Table11132410161118192022[[#This Row],[Wed Break]]/24</f>
        <v>0</v>
      </c>
      <c r="Q40" s="18">
        <f>(IF(Table11132410161118192022[[#This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f>
        <v>0</v>
      </c>
      <c r="R40" s="47"/>
      <c r="S40" s="48"/>
      <c r="T40" s="49"/>
      <c r="U40" s="4">
        <f>Table11132410161118192022[[#This Row],[Thurs Break]]/24</f>
        <v>0</v>
      </c>
      <c r="V40" s="18">
        <f>(IF(Table11132410161118192022[[#This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f>
        <v>0</v>
      </c>
      <c r="W40" s="47"/>
      <c r="X40" s="48"/>
      <c r="Y40" s="49"/>
      <c r="Z40" s="4">
        <f>Table11132410161118192022[[#This Row],[Fri Break]]/24</f>
        <v>0</v>
      </c>
      <c r="AA40" s="18">
        <f>(IF(Table11132410161118192022[[#This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f>
        <v>0</v>
      </c>
      <c r="AB40" s="47"/>
      <c r="AC40" s="48"/>
      <c r="AD40" s="49"/>
      <c r="AE40" s="43">
        <f>Table11132410161118192022[[#This Row],[Sat Break]]/24</f>
        <v>0</v>
      </c>
      <c r="AF40" s="23">
        <f>(IF(Table11132410161118192022[[#This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f>
        <v>0</v>
      </c>
      <c r="AG40" s="47"/>
      <c r="AH40" s="48"/>
      <c r="AI40" s="49"/>
      <c r="AJ40" s="4">
        <f>Table11132410161118192022[[#This Row],[Sun Break]]/24</f>
        <v>0</v>
      </c>
      <c r="AK40" s="18">
        <f>(IF(Table11132410161118192022[[#This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f>
        <v>0</v>
      </c>
      <c r="AL40" s="18">
        <f>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f>
        <v>0</v>
      </c>
      <c r="AM40" s="19">
        <f>Table11132410161118192022[[#This Row],[Total
Hours]]-Table11132410161118192022[[#This Row],[Overtime Hours]]</f>
        <v>0</v>
      </c>
      <c r="AN40" s="22">
        <f>Table11132410161118192022[[#This Row],[Ordinary Hours]]*'What you need to know'!$K$25</f>
        <v>0</v>
      </c>
      <c r="AO40" s="4">
        <f>IF(Table11132410161118192022[[#This Row],[Total
Hours]]&gt;'What you need to know'!$K$27,Table11132410161118192022[[#This Row],[Total
Hours]]-'What you need to know'!$K$27,0)</f>
        <v>0</v>
      </c>
      <c r="AP40" s="22">
        <f>Table11132410161118192022[[#This Row],[Overtime Hours]]*'What you need to know'!$K$26</f>
        <v>0</v>
      </c>
      <c r="AQ40" s="37">
        <f>Table11132410161118192022[[#This Row],[Ordinary Total ]]+Table11132410161118192022[[#This Row],[Overtime Total ]]</f>
        <v>0</v>
      </c>
      <c r="AR40" s="27">
        <f>AR39+Table11132410161118192022[[#This Row],[Gross
Pay ]]</f>
        <v>0</v>
      </c>
      <c r="AS40" s="34" t="str">
        <f>IF(ISNA(VLOOKUP(Table11132410161118192022[[#This Row],[Gross
Pay ]],'2021 tax table'!$A$1:$B$3276,2)),"",VLOOKUP(Table11132410161118192022[[#This Row],[Gross
Pay ]],'2021 tax table'!$A$1:$B$3276,2))</f>
        <v/>
      </c>
      <c r="AT40" s="38">
        <f>IFERROR((AT39+Table11132410161118192022[[#This Row],[Taxation]]),0)</f>
        <v>0</v>
      </c>
      <c r="AU40" s="30">
        <f>IFERROR((Table11132410161118192022[[#This Row],[Gross
Pay ]]-Table11132410161118192022[[#This Row],[Taxation]]),0)</f>
        <v>0</v>
      </c>
      <c r="AV40" s="39">
        <f>IFERROR((AV39+Table11132410161118192022[[#This Row],[Net
Pay]]),0)</f>
        <v>0</v>
      </c>
      <c r="AW40" s="21">
        <f>Table11132410161118192022[[#This Row],[Ordinary Total ]]*0.095</f>
        <v>0</v>
      </c>
      <c r="AX40" s="28">
        <f>AX39+Table11132410161118192022[[#This Row],[Super Guarantee]]</f>
        <v>0</v>
      </c>
      <c r="AY40" s="30">
        <f>Table11132410161118192022[[#This Row],[Gross
Pay ]]+Table11132410161118192022[[#This Row],[Super Guarantee]]</f>
        <v>0</v>
      </c>
      <c r="AZ40"/>
      <c r="BA40" s="6"/>
      <c r="BD40"/>
    </row>
    <row r="41" spans="1:56" x14ac:dyDescent="0.25">
      <c r="A41" s="2">
        <f t="shared" si="0"/>
        <v>44585</v>
      </c>
      <c r="B41" s="2">
        <f>Table11132410161118192022[[#This Row],[Week Beginning ]]+6</f>
        <v>44591</v>
      </c>
      <c r="C41" s="47"/>
      <c r="D41" s="51"/>
      <c r="E41" s="49"/>
      <c r="F41" s="4">
        <f>Table11132410161118192022[[#This Row],[Mon Break]]/24</f>
        <v>0</v>
      </c>
      <c r="G41" s="18">
        <f>(IF(Table11132410161118192022[[#This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f>
        <v>0</v>
      </c>
      <c r="H41" s="47"/>
      <c r="I41" s="48"/>
      <c r="J41" s="49"/>
      <c r="K41" s="4">
        <f>Table11132410161118192022[[#This Row],[Tues  Break]]/24</f>
        <v>0</v>
      </c>
      <c r="L41" s="18">
        <f>(IF(Table11132410161118192022[[#This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f>
        <v>0</v>
      </c>
      <c r="M41" s="47"/>
      <c r="N41" s="48"/>
      <c r="O41" s="49"/>
      <c r="P41" s="4">
        <f>Table11132410161118192022[[#This Row],[Wed Break]]/24</f>
        <v>0</v>
      </c>
      <c r="Q41" s="18">
        <f>(IF(Table11132410161118192022[[#This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f>
        <v>0</v>
      </c>
      <c r="R41" s="47"/>
      <c r="S41" s="48"/>
      <c r="T41" s="49"/>
      <c r="U41" s="4">
        <f>Table11132410161118192022[[#This Row],[Thurs Break]]/24</f>
        <v>0</v>
      </c>
      <c r="V41" s="18">
        <f>(IF(Table11132410161118192022[[#This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f>
        <v>0</v>
      </c>
      <c r="W41" s="47"/>
      <c r="X41" s="48"/>
      <c r="Y41" s="49"/>
      <c r="Z41" s="4">
        <f>Table11132410161118192022[[#This Row],[Fri Break]]/24</f>
        <v>0</v>
      </c>
      <c r="AA41" s="18">
        <f>(IF(Table11132410161118192022[[#This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f>
        <v>0</v>
      </c>
      <c r="AB41" s="47"/>
      <c r="AC41" s="48"/>
      <c r="AD41" s="49"/>
      <c r="AE41" s="43">
        <f>Table11132410161118192022[[#This Row],[Sat Break]]/24</f>
        <v>0</v>
      </c>
      <c r="AF41" s="23">
        <f>(IF(Table11132410161118192022[[#This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f>
        <v>0</v>
      </c>
      <c r="AG41" s="47"/>
      <c r="AH41" s="48"/>
      <c r="AI41" s="49"/>
      <c r="AJ41" s="4">
        <f>Table11132410161118192022[[#This Row],[Sun Break]]/24</f>
        <v>0</v>
      </c>
      <c r="AK41" s="18">
        <f>(IF(Table11132410161118192022[[#This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f>
        <v>0</v>
      </c>
      <c r="AL41" s="18">
        <f>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f>
        <v>0</v>
      </c>
      <c r="AM41" s="19">
        <f>Table11132410161118192022[[#This Row],[Total
Hours]]-Table11132410161118192022[[#This Row],[Overtime Hours]]</f>
        <v>0</v>
      </c>
      <c r="AN41" s="22">
        <f>Table11132410161118192022[[#This Row],[Ordinary Hours]]*'What you need to know'!$K$25</f>
        <v>0</v>
      </c>
      <c r="AO41" s="4">
        <f>IF(Table11132410161118192022[[#This Row],[Total
Hours]]&gt;'What you need to know'!$K$27,Table11132410161118192022[[#This Row],[Total
Hours]]-'What you need to know'!$K$27,0)</f>
        <v>0</v>
      </c>
      <c r="AP41" s="22">
        <f>Table11132410161118192022[[#This Row],[Overtime Hours]]*'What you need to know'!$K$26</f>
        <v>0</v>
      </c>
      <c r="AQ41" s="37">
        <f>Table11132410161118192022[[#This Row],[Ordinary Total ]]+Table11132410161118192022[[#This Row],[Overtime Total ]]</f>
        <v>0</v>
      </c>
      <c r="AR41" s="27">
        <f>AR40+Table11132410161118192022[[#This Row],[Gross
Pay ]]</f>
        <v>0</v>
      </c>
      <c r="AS41" s="34" t="str">
        <f>IF(ISNA(VLOOKUP(Table11132410161118192022[[#This Row],[Gross
Pay ]],'2021 tax table'!$A$1:$B$3276,2)),"",VLOOKUP(Table11132410161118192022[[#This Row],[Gross
Pay ]],'2021 tax table'!$A$1:$B$3276,2))</f>
        <v/>
      </c>
      <c r="AT41" s="38">
        <f>IFERROR((AT40+Table11132410161118192022[[#This Row],[Taxation]]),0)</f>
        <v>0</v>
      </c>
      <c r="AU41" s="30">
        <f>IFERROR((Table11132410161118192022[[#This Row],[Gross
Pay ]]-Table11132410161118192022[[#This Row],[Taxation]]),0)</f>
        <v>0</v>
      </c>
      <c r="AV41" s="39">
        <f>IFERROR((AV40+Table11132410161118192022[[#This Row],[Net
Pay]]),0)</f>
        <v>0</v>
      </c>
      <c r="AW41" s="21">
        <f>Table11132410161118192022[[#This Row],[Ordinary Total ]]*0.095</f>
        <v>0</v>
      </c>
      <c r="AX41" s="28">
        <f>AX40+Table11132410161118192022[[#This Row],[Super Guarantee]]</f>
        <v>0</v>
      </c>
      <c r="AY41" s="30">
        <f>Table11132410161118192022[[#This Row],[Gross
Pay ]]+Table11132410161118192022[[#This Row],[Super Guarantee]]</f>
        <v>0</v>
      </c>
      <c r="AZ41"/>
      <c r="BA41" s="6"/>
      <c r="BD41"/>
    </row>
    <row r="42" spans="1:56" x14ac:dyDescent="0.25">
      <c r="A42" s="2">
        <f t="shared" si="0"/>
        <v>44592</v>
      </c>
      <c r="B42" s="2">
        <f>Table11132410161118192022[[#This Row],[Week Beginning ]]+6</f>
        <v>44598</v>
      </c>
      <c r="C42" s="47"/>
      <c r="D42" s="51"/>
      <c r="E42" s="49"/>
      <c r="F42" s="4">
        <f>Table11132410161118192022[[#This Row],[Mon Break]]/24</f>
        <v>0</v>
      </c>
      <c r="G42" s="18">
        <f>(IF(Table11132410161118192022[[#This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f>
        <v>0</v>
      </c>
      <c r="H42" s="47"/>
      <c r="I42" s="48"/>
      <c r="J42" s="49"/>
      <c r="K42" s="4">
        <f>Table11132410161118192022[[#This Row],[Tues  Break]]/24</f>
        <v>0</v>
      </c>
      <c r="L42" s="18">
        <f>(IF(Table11132410161118192022[[#This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f>
        <v>0</v>
      </c>
      <c r="M42" s="47"/>
      <c r="N42" s="48"/>
      <c r="O42" s="49"/>
      <c r="P42" s="4">
        <f>Table11132410161118192022[[#This Row],[Wed Break]]/24</f>
        <v>0</v>
      </c>
      <c r="Q42" s="18">
        <f>(IF(Table11132410161118192022[[#This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f>
        <v>0</v>
      </c>
      <c r="R42" s="47"/>
      <c r="S42" s="48"/>
      <c r="T42" s="49"/>
      <c r="U42" s="4">
        <f>Table11132410161118192022[[#This Row],[Thurs Break]]/24</f>
        <v>0</v>
      </c>
      <c r="V42" s="18">
        <f>(IF(Table11132410161118192022[[#This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f>
        <v>0</v>
      </c>
      <c r="W42" s="47"/>
      <c r="X42" s="48"/>
      <c r="Y42" s="49"/>
      <c r="Z42" s="4">
        <f>Table11132410161118192022[[#This Row],[Fri Break]]/24</f>
        <v>0</v>
      </c>
      <c r="AA42" s="18">
        <f>(IF(Table11132410161118192022[[#This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f>
        <v>0</v>
      </c>
      <c r="AB42" s="47"/>
      <c r="AC42" s="48"/>
      <c r="AD42" s="49"/>
      <c r="AE42" s="43">
        <f>Table11132410161118192022[[#This Row],[Sat Break]]/24</f>
        <v>0</v>
      </c>
      <c r="AF42" s="23">
        <f>(IF(Table11132410161118192022[[#This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f>
        <v>0</v>
      </c>
      <c r="AG42" s="47"/>
      <c r="AH42" s="48"/>
      <c r="AI42" s="49"/>
      <c r="AJ42" s="4">
        <f>Table11132410161118192022[[#This Row],[Sun Break]]/24</f>
        <v>0</v>
      </c>
      <c r="AK42" s="18">
        <f>(IF(Table11132410161118192022[[#This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f>
        <v>0</v>
      </c>
      <c r="AL42" s="18">
        <f>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f>
        <v>0</v>
      </c>
      <c r="AM42" s="19">
        <f>Table11132410161118192022[[#This Row],[Total
Hours]]-Table11132410161118192022[[#This Row],[Overtime Hours]]</f>
        <v>0</v>
      </c>
      <c r="AN42" s="22">
        <f>Table11132410161118192022[[#This Row],[Ordinary Hours]]*'What you need to know'!$K$25</f>
        <v>0</v>
      </c>
      <c r="AO42" s="4">
        <f>IF(Table11132410161118192022[[#This Row],[Total
Hours]]&gt;'What you need to know'!$K$27,Table11132410161118192022[[#This Row],[Total
Hours]]-'What you need to know'!$K$27,0)</f>
        <v>0</v>
      </c>
      <c r="AP42" s="22">
        <f>Table11132410161118192022[[#This Row],[Overtime Hours]]*'What you need to know'!$K$26</f>
        <v>0</v>
      </c>
      <c r="AQ42" s="37">
        <f>Table11132410161118192022[[#This Row],[Ordinary Total ]]+Table11132410161118192022[[#This Row],[Overtime Total ]]</f>
        <v>0</v>
      </c>
      <c r="AR42" s="27">
        <f>AR41+Table11132410161118192022[[#This Row],[Gross
Pay ]]</f>
        <v>0</v>
      </c>
      <c r="AS42" s="34" t="str">
        <f>IF(ISNA(VLOOKUP(Table11132410161118192022[[#This Row],[Gross
Pay ]],'2021 tax table'!$A$1:$B$3276,2)),"",VLOOKUP(Table11132410161118192022[[#This Row],[Gross
Pay ]],'2021 tax table'!$A$1:$B$3276,2))</f>
        <v/>
      </c>
      <c r="AT42" s="38">
        <f>IFERROR((AT41+Table11132410161118192022[[#This Row],[Taxation]]),0)</f>
        <v>0</v>
      </c>
      <c r="AU42" s="30">
        <f>IFERROR((Table11132410161118192022[[#This Row],[Gross
Pay ]]-Table11132410161118192022[[#This Row],[Taxation]]),0)</f>
        <v>0</v>
      </c>
      <c r="AV42" s="39">
        <f>IFERROR((AV41+Table11132410161118192022[[#This Row],[Net
Pay]]),0)</f>
        <v>0</v>
      </c>
      <c r="AW42" s="21">
        <f>Table11132410161118192022[[#This Row],[Ordinary Total ]]*0.095</f>
        <v>0</v>
      </c>
      <c r="AX42" s="28">
        <f>AX41+Table11132410161118192022[[#This Row],[Super Guarantee]]</f>
        <v>0</v>
      </c>
      <c r="AY42" s="30">
        <f>Table11132410161118192022[[#This Row],[Gross
Pay ]]+Table11132410161118192022[[#This Row],[Super Guarantee]]</f>
        <v>0</v>
      </c>
      <c r="AZ42"/>
      <c r="BA42" s="6"/>
      <c r="BD42"/>
    </row>
    <row r="43" spans="1:56" x14ac:dyDescent="0.25">
      <c r="A43" s="2">
        <f t="shared" si="0"/>
        <v>44599</v>
      </c>
      <c r="B43" s="2">
        <f>Table11132410161118192022[[#This Row],[Week Beginning ]]+6</f>
        <v>44605</v>
      </c>
      <c r="C43" s="47"/>
      <c r="D43" s="51"/>
      <c r="E43" s="49"/>
      <c r="F43" s="4">
        <f>Table11132410161118192022[[#This Row],[Mon Break]]/24</f>
        <v>0</v>
      </c>
      <c r="G43" s="18">
        <f>(IF(Table11132410161118192022[[#This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f>
        <v>0</v>
      </c>
      <c r="H43" s="47"/>
      <c r="I43" s="48"/>
      <c r="J43" s="49"/>
      <c r="K43" s="4">
        <f>Table11132410161118192022[[#This Row],[Tues  Break]]/24</f>
        <v>0</v>
      </c>
      <c r="L43" s="18">
        <f>(IF(Table11132410161118192022[[#This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f>
        <v>0</v>
      </c>
      <c r="M43" s="47"/>
      <c r="N43" s="48"/>
      <c r="O43" s="49"/>
      <c r="P43" s="4">
        <f>Table11132410161118192022[[#This Row],[Wed Break]]/24</f>
        <v>0</v>
      </c>
      <c r="Q43" s="18">
        <f>(IF(Table11132410161118192022[[#This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f>
        <v>0</v>
      </c>
      <c r="R43" s="47"/>
      <c r="S43" s="48"/>
      <c r="T43" s="49"/>
      <c r="U43" s="4">
        <f>Table11132410161118192022[[#This Row],[Thurs Break]]/24</f>
        <v>0</v>
      </c>
      <c r="V43" s="18">
        <f>(IF(Table11132410161118192022[[#This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f>
        <v>0</v>
      </c>
      <c r="W43" s="47"/>
      <c r="X43" s="48"/>
      <c r="Y43" s="49"/>
      <c r="Z43" s="4">
        <f>Table11132410161118192022[[#This Row],[Fri Break]]/24</f>
        <v>0</v>
      </c>
      <c r="AA43" s="18">
        <f>(IF(Table11132410161118192022[[#This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f>
        <v>0</v>
      </c>
      <c r="AB43" s="47"/>
      <c r="AC43" s="48"/>
      <c r="AD43" s="49"/>
      <c r="AE43" s="43">
        <f>Table11132410161118192022[[#This Row],[Sat Break]]/24</f>
        <v>0</v>
      </c>
      <c r="AF43" s="23">
        <f>(IF(Table11132410161118192022[[#This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f>
        <v>0</v>
      </c>
      <c r="AG43" s="47"/>
      <c r="AH43" s="48"/>
      <c r="AI43" s="49"/>
      <c r="AJ43" s="4">
        <f>Table11132410161118192022[[#This Row],[Sun Break]]/24</f>
        <v>0</v>
      </c>
      <c r="AK43" s="18">
        <f>(IF(Table11132410161118192022[[#This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f>
        <v>0</v>
      </c>
      <c r="AL43" s="18">
        <f>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f>
        <v>0</v>
      </c>
      <c r="AM43" s="19">
        <f>Table11132410161118192022[[#This Row],[Total
Hours]]-Table11132410161118192022[[#This Row],[Overtime Hours]]</f>
        <v>0</v>
      </c>
      <c r="AN43" s="22">
        <f>Table11132410161118192022[[#This Row],[Ordinary Hours]]*'What you need to know'!$K$25</f>
        <v>0</v>
      </c>
      <c r="AO43" s="4">
        <f>IF(Table11132410161118192022[[#This Row],[Total
Hours]]&gt;'What you need to know'!$K$27,Table11132410161118192022[[#This Row],[Total
Hours]]-'What you need to know'!$K$27,0)</f>
        <v>0</v>
      </c>
      <c r="AP43" s="22">
        <f>Table11132410161118192022[[#This Row],[Overtime Hours]]*'What you need to know'!$K$26</f>
        <v>0</v>
      </c>
      <c r="AQ43" s="37">
        <f>Table11132410161118192022[[#This Row],[Ordinary Total ]]+Table11132410161118192022[[#This Row],[Overtime Total ]]</f>
        <v>0</v>
      </c>
      <c r="AR43" s="27">
        <f>AR42+Table11132410161118192022[[#This Row],[Gross
Pay ]]</f>
        <v>0</v>
      </c>
      <c r="AS43" s="34" t="str">
        <f>IF(ISNA(VLOOKUP(Table11132410161118192022[[#This Row],[Gross
Pay ]],'2021 tax table'!$A$1:$B$3276,2)),"",VLOOKUP(Table11132410161118192022[[#This Row],[Gross
Pay ]],'2021 tax table'!$A$1:$B$3276,2))</f>
        <v/>
      </c>
      <c r="AT43" s="38">
        <f>IFERROR((AT42+Table11132410161118192022[[#This Row],[Taxation]]),0)</f>
        <v>0</v>
      </c>
      <c r="AU43" s="30">
        <f>IFERROR((Table11132410161118192022[[#This Row],[Gross
Pay ]]-Table11132410161118192022[[#This Row],[Taxation]]),0)</f>
        <v>0</v>
      </c>
      <c r="AV43" s="39">
        <f>IFERROR((AV42+Table11132410161118192022[[#This Row],[Net
Pay]]),0)</f>
        <v>0</v>
      </c>
      <c r="AW43" s="21">
        <f>Table11132410161118192022[[#This Row],[Ordinary Total ]]*0.095</f>
        <v>0</v>
      </c>
      <c r="AX43" s="28">
        <f>AX42+Table11132410161118192022[[#This Row],[Super Guarantee]]</f>
        <v>0</v>
      </c>
      <c r="AY43" s="30">
        <f>Table11132410161118192022[[#This Row],[Gross
Pay ]]+Table11132410161118192022[[#This Row],[Super Guarantee]]</f>
        <v>0</v>
      </c>
      <c r="AZ43"/>
      <c r="BA43" s="6"/>
      <c r="BD43"/>
    </row>
    <row r="44" spans="1:56" x14ac:dyDescent="0.25">
      <c r="A44" s="2">
        <f t="shared" si="0"/>
        <v>44606</v>
      </c>
      <c r="B44" s="2">
        <f>Table11132410161118192022[[#This Row],[Week Beginning ]]+6</f>
        <v>44612</v>
      </c>
      <c r="C44" s="47"/>
      <c r="D44" s="51"/>
      <c r="E44" s="49"/>
      <c r="F44" s="4">
        <f>Table11132410161118192022[[#This Row],[Mon Break]]/24</f>
        <v>0</v>
      </c>
      <c r="G44" s="18">
        <f>(IF(Table11132410161118192022[[#This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f>
        <v>0</v>
      </c>
      <c r="H44" s="47"/>
      <c r="I44" s="48"/>
      <c r="J44" s="49"/>
      <c r="K44" s="4">
        <f>Table11132410161118192022[[#This Row],[Tues  Break]]/24</f>
        <v>0</v>
      </c>
      <c r="L44" s="18">
        <f>(IF(Table11132410161118192022[[#This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f>
        <v>0</v>
      </c>
      <c r="M44" s="47"/>
      <c r="N44" s="48"/>
      <c r="O44" s="49"/>
      <c r="P44" s="4">
        <f>Table11132410161118192022[[#This Row],[Wed Break]]/24</f>
        <v>0</v>
      </c>
      <c r="Q44" s="18">
        <f>(IF(Table11132410161118192022[[#This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f>
        <v>0</v>
      </c>
      <c r="R44" s="47"/>
      <c r="S44" s="48"/>
      <c r="T44" s="49"/>
      <c r="U44" s="4">
        <f>Table11132410161118192022[[#This Row],[Thurs Break]]/24</f>
        <v>0</v>
      </c>
      <c r="V44" s="18">
        <f>(IF(Table11132410161118192022[[#This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f>
        <v>0</v>
      </c>
      <c r="W44" s="47"/>
      <c r="X44" s="48"/>
      <c r="Y44" s="49"/>
      <c r="Z44" s="4">
        <f>Table11132410161118192022[[#This Row],[Fri Break]]/24</f>
        <v>0</v>
      </c>
      <c r="AA44" s="18">
        <f>(IF(Table11132410161118192022[[#This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f>
        <v>0</v>
      </c>
      <c r="AB44" s="47"/>
      <c r="AC44" s="48"/>
      <c r="AD44" s="49"/>
      <c r="AE44" s="43">
        <f>Table11132410161118192022[[#This Row],[Sat Break]]/24</f>
        <v>0</v>
      </c>
      <c r="AF44" s="23">
        <f>(IF(Table11132410161118192022[[#This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f>
        <v>0</v>
      </c>
      <c r="AG44" s="47"/>
      <c r="AH44" s="48"/>
      <c r="AI44" s="49"/>
      <c r="AJ44" s="4">
        <f>Table11132410161118192022[[#This Row],[Sun Break]]/24</f>
        <v>0</v>
      </c>
      <c r="AK44" s="18">
        <f>(IF(Table11132410161118192022[[#This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f>
        <v>0</v>
      </c>
      <c r="AL44" s="18">
        <f>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f>
        <v>0</v>
      </c>
      <c r="AM44" s="19">
        <f>Table11132410161118192022[[#This Row],[Total
Hours]]-Table11132410161118192022[[#This Row],[Overtime Hours]]</f>
        <v>0</v>
      </c>
      <c r="AN44" s="22">
        <f>Table11132410161118192022[[#This Row],[Ordinary Hours]]*'What you need to know'!$K$25</f>
        <v>0</v>
      </c>
      <c r="AO44" s="4">
        <f>IF(Table11132410161118192022[[#This Row],[Total
Hours]]&gt;'What you need to know'!$K$27,Table11132410161118192022[[#This Row],[Total
Hours]]-'What you need to know'!$K$27,0)</f>
        <v>0</v>
      </c>
      <c r="AP44" s="22">
        <f>Table11132410161118192022[[#This Row],[Overtime Hours]]*'What you need to know'!$K$26</f>
        <v>0</v>
      </c>
      <c r="AQ44" s="37">
        <f>Table11132410161118192022[[#This Row],[Ordinary Total ]]+Table11132410161118192022[[#This Row],[Overtime Total ]]</f>
        <v>0</v>
      </c>
      <c r="AR44" s="27">
        <f>AR43+Table11132410161118192022[[#This Row],[Gross
Pay ]]</f>
        <v>0</v>
      </c>
      <c r="AS44" s="34" t="str">
        <f>IF(ISNA(VLOOKUP(Table11132410161118192022[[#This Row],[Gross
Pay ]],'2021 tax table'!$A$1:$B$3276,2)),"",VLOOKUP(Table11132410161118192022[[#This Row],[Gross
Pay ]],'2021 tax table'!$A$1:$B$3276,2))</f>
        <v/>
      </c>
      <c r="AT44" s="38">
        <f>IFERROR((AT43+Table11132410161118192022[[#This Row],[Taxation]]),0)</f>
        <v>0</v>
      </c>
      <c r="AU44" s="30">
        <f>IFERROR((Table11132410161118192022[[#This Row],[Gross
Pay ]]-Table11132410161118192022[[#This Row],[Taxation]]),0)</f>
        <v>0</v>
      </c>
      <c r="AV44" s="39">
        <f>IFERROR((AV43+Table11132410161118192022[[#This Row],[Net
Pay]]),0)</f>
        <v>0</v>
      </c>
      <c r="AW44" s="21">
        <f>Table11132410161118192022[[#This Row],[Ordinary Total ]]*0.095</f>
        <v>0</v>
      </c>
      <c r="AX44" s="28">
        <f>AX43+Table11132410161118192022[[#This Row],[Super Guarantee]]</f>
        <v>0</v>
      </c>
      <c r="AY44" s="30">
        <f>Table11132410161118192022[[#This Row],[Gross
Pay ]]+Table11132410161118192022[[#This Row],[Super Guarantee]]</f>
        <v>0</v>
      </c>
      <c r="AZ44"/>
      <c r="BA44" s="6"/>
      <c r="BD44"/>
    </row>
    <row r="45" spans="1:56" x14ac:dyDescent="0.25">
      <c r="A45" s="2">
        <f t="shared" ref="A45:A62" si="1">B44+1</f>
        <v>44613</v>
      </c>
      <c r="B45" s="2">
        <f>Table11132410161118192022[[#This Row],[Week Beginning ]]+6</f>
        <v>44619</v>
      </c>
      <c r="C45" s="47"/>
      <c r="D45" s="51"/>
      <c r="E45" s="49"/>
      <c r="F45" s="4">
        <f>Table11132410161118192022[[#This Row],[Mon Break]]/24</f>
        <v>0</v>
      </c>
      <c r="G45" s="18">
        <f>(IF(Table11132410161118192022[[#This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f>
        <v>0</v>
      </c>
      <c r="H45" s="47"/>
      <c r="I45" s="48"/>
      <c r="J45" s="49"/>
      <c r="K45" s="4">
        <f>Table11132410161118192022[[#This Row],[Tues  Break]]/24</f>
        <v>0</v>
      </c>
      <c r="L45" s="18">
        <f>(IF(Table11132410161118192022[[#This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f>
        <v>0</v>
      </c>
      <c r="M45" s="47"/>
      <c r="N45" s="48"/>
      <c r="O45" s="49"/>
      <c r="P45" s="4">
        <f>Table11132410161118192022[[#This Row],[Wed Break]]/24</f>
        <v>0</v>
      </c>
      <c r="Q45" s="18">
        <f>(IF(Table11132410161118192022[[#This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f>
        <v>0</v>
      </c>
      <c r="R45" s="47"/>
      <c r="S45" s="48"/>
      <c r="T45" s="49"/>
      <c r="U45" s="4">
        <f>Table11132410161118192022[[#This Row],[Thurs Break]]/24</f>
        <v>0</v>
      </c>
      <c r="V45" s="18">
        <f>(IF(Table11132410161118192022[[#This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f>
        <v>0</v>
      </c>
      <c r="W45" s="47"/>
      <c r="X45" s="48"/>
      <c r="Y45" s="49"/>
      <c r="Z45" s="4">
        <f>Table11132410161118192022[[#This Row],[Fri Break]]/24</f>
        <v>0</v>
      </c>
      <c r="AA45" s="18">
        <f>(IF(Table11132410161118192022[[#This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f>
        <v>0</v>
      </c>
      <c r="AB45" s="47"/>
      <c r="AC45" s="48"/>
      <c r="AD45" s="49"/>
      <c r="AE45" s="43">
        <f>Table11132410161118192022[[#This Row],[Sat Break]]/24</f>
        <v>0</v>
      </c>
      <c r="AF45" s="23">
        <f>(IF(Table11132410161118192022[[#This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f>
        <v>0</v>
      </c>
      <c r="AG45" s="47"/>
      <c r="AH45" s="48"/>
      <c r="AI45" s="49"/>
      <c r="AJ45" s="4">
        <f>Table11132410161118192022[[#This Row],[Sun Break]]/24</f>
        <v>0</v>
      </c>
      <c r="AK45" s="18">
        <f>(IF(Table11132410161118192022[[#This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f>
        <v>0</v>
      </c>
      <c r="AL45" s="18">
        <f>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f>
        <v>0</v>
      </c>
      <c r="AM45" s="19">
        <f>Table11132410161118192022[[#This Row],[Total
Hours]]-Table11132410161118192022[[#This Row],[Overtime Hours]]</f>
        <v>0</v>
      </c>
      <c r="AN45" s="22">
        <f>Table11132410161118192022[[#This Row],[Ordinary Hours]]*'What you need to know'!$K$25</f>
        <v>0</v>
      </c>
      <c r="AO45" s="4">
        <f>IF(Table11132410161118192022[[#This Row],[Total
Hours]]&gt;'What you need to know'!$K$27,Table11132410161118192022[[#This Row],[Total
Hours]]-'What you need to know'!$K$27,0)</f>
        <v>0</v>
      </c>
      <c r="AP45" s="22">
        <f>Table11132410161118192022[[#This Row],[Overtime Hours]]*'What you need to know'!$K$26</f>
        <v>0</v>
      </c>
      <c r="AQ45" s="37">
        <f>Table11132410161118192022[[#This Row],[Ordinary Total ]]+Table11132410161118192022[[#This Row],[Overtime Total ]]</f>
        <v>0</v>
      </c>
      <c r="AR45" s="27">
        <f>AR44+Table11132410161118192022[[#This Row],[Gross
Pay ]]</f>
        <v>0</v>
      </c>
      <c r="AS45" s="34" t="str">
        <f>IF(ISNA(VLOOKUP(Table11132410161118192022[[#This Row],[Gross
Pay ]],'2021 tax table'!$A$1:$B$3276,2)),"",VLOOKUP(Table11132410161118192022[[#This Row],[Gross
Pay ]],'2021 tax table'!$A$1:$B$3276,2))</f>
        <v/>
      </c>
      <c r="AT45" s="38">
        <f>IFERROR((AT44+Table11132410161118192022[[#This Row],[Taxation]]),0)</f>
        <v>0</v>
      </c>
      <c r="AU45" s="30">
        <f>IFERROR((Table11132410161118192022[[#This Row],[Gross
Pay ]]-Table11132410161118192022[[#This Row],[Taxation]]),0)</f>
        <v>0</v>
      </c>
      <c r="AV45" s="39">
        <f>IFERROR((AV44+Table11132410161118192022[[#This Row],[Net
Pay]]),0)</f>
        <v>0</v>
      </c>
      <c r="AW45" s="21">
        <f>Table11132410161118192022[[#This Row],[Ordinary Total ]]*0.095</f>
        <v>0</v>
      </c>
      <c r="AX45" s="28">
        <f>AX44+Table11132410161118192022[[#This Row],[Super Guarantee]]</f>
        <v>0</v>
      </c>
      <c r="AY45" s="30">
        <f>Table11132410161118192022[[#This Row],[Gross
Pay ]]+Table11132410161118192022[[#This Row],[Super Guarantee]]</f>
        <v>0</v>
      </c>
      <c r="AZ45"/>
      <c r="BA45" s="6"/>
      <c r="BD45"/>
    </row>
    <row r="46" spans="1:56" x14ac:dyDescent="0.25">
      <c r="A46" s="2">
        <f t="shared" si="1"/>
        <v>44620</v>
      </c>
      <c r="B46" s="2">
        <f>Table11132410161118192022[[#This Row],[Week Beginning ]]+6</f>
        <v>44626</v>
      </c>
      <c r="C46" s="47"/>
      <c r="D46" s="51"/>
      <c r="E46" s="49"/>
      <c r="F46" s="4">
        <f>Table11132410161118192022[[#This Row],[Mon Break]]/24</f>
        <v>0</v>
      </c>
      <c r="G46" s="18">
        <f>(IF(Table11132410161118192022[[#This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f>
        <v>0</v>
      </c>
      <c r="H46" s="47"/>
      <c r="I46" s="48"/>
      <c r="J46" s="49"/>
      <c r="K46" s="4">
        <f>Table11132410161118192022[[#This Row],[Tues  Break]]/24</f>
        <v>0</v>
      </c>
      <c r="L46" s="18">
        <f>(IF(Table11132410161118192022[[#This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f>
        <v>0</v>
      </c>
      <c r="M46" s="47"/>
      <c r="N46" s="48"/>
      <c r="O46" s="49"/>
      <c r="P46" s="4">
        <f>Table11132410161118192022[[#This Row],[Wed Break]]/24</f>
        <v>0</v>
      </c>
      <c r="Q46" s="18">
        <f>(IF(Table11132410161118192022[[#This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f>
        <v>0</v>
      </c>
      <c r="R46" s="47"/>
      <c r="S46" s="48"/>
      <c r="T46" s="49"/>
      <c r="U46" s="4">
        <f>Table11132410161118192022[[#This Row],[Thurs Break]]/24</f>
        <v>0</v>
      </c>
      <c r="V46" s="18">
        <f>(IF(Table11132410161118192022[[#This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f>
        <v>0</v>
      </c>
      <c r="W46" s="47"/>
      <c r="X46" s="48"/>
      <c r="Y46" s="49"/>
      <c r="Z46" s="4">
        <f>Table11132410161118192022[[#This Row],[Fri Break]]/24</f>
        <v>0</v>
      </c>
      <c r="AA46" s="18">
        <f>(IF(Table11132410161118192022[[#This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f>
        <v>0</v>
      </c>
      <c r="AB46" s="47"/>
      <c r="AC46" s="48"/>
      <c r="AD46" s="49"/>
      <c r="AE46" s="43">
        <f>Table11132410161118192022[[#This Row],[Sat Break]]/24</f>
        <v>0</v>
      </c>
      <c r="AF46" s="23">
        <f>(IF(Table11132410161118192022[[#This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f>
        <v>0</v>
      </c>
      <c r="AG46" s="47"/>
      <c r="AH46" s="48"/>
      <c r="AI46" s="49"/>
      <c r="AJ46" s="4">
        <f>Table11132410161118192022[[#This Row],[Sun Break]]/24</f>
        <v>0</v>
      </c>
      <c r="AK46" s="18">
        <f>(IF(Table11132410161118192022[[#This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f>
        <v>0</v>
      </c>
      <c r="AL46" s="18">
        <f>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f>
        <v>0</v>
      </c>
      <c r="AM46" s="19">
        <f>Table11132410161118192022[[#This Row],[Total
Hours]]-Table11132410161118192022[[#This Row],[Overtime Hours]]</f>
        <v>0</v>
      </c>
      <c r="AN46" s="22">
        <f>Table11132410161118192022[[#This Row],[Ordinary Hours]]*'What you need to know'!$K$25</f>
        <v>0</v>
      </c>
      <c r="AO46" s="4">
        <f>IF(Table11132410161118192022[[#This Row],[Total
Hours]]&gt;'What you need to know'!$K$27,Table11132410161118192022[[#This Row],[Total
Hours]]-'What you need to know'!$K$27,0)</f>
        <v>0</v>
      </c>
      <c r="AP46" s="22">
        <f>Table11132410161118192022[[#This Row],[Overtime Hours]]*'What you need to know'!$K$26</f>
        <v>0</v>
      </c>
      <c r="AQ46" s="37">
        <f>Table11132410161118192022[[#This Row],[Ordinary Total ]]+Table11132410161118192022[[#This Row],[Overtime Total ]]</f>
        <v>0</v>
      </c>
      <c r="AR46" s="27">
        <f>AR45+Table11132410161118192022[[#This Row],[Gross
Pay ]]</f>
        <v>0</v>
      </c>
      <c r="AS46" s="34" t="str">
        <f>IF(ISNA(VLOOKUP(Table11132410161118192022[[#This Row],[Gross
Pay ]],'2021 tax table'!$A$1:$B$3276,2)),"",VLOOKUP(Table11132410161118192022[[#This Row],[Gross
Pay ]],'2021 tax table'!$A$1:$B$3276,2))</f>
        <v/>
      </c>
      <c r="AT46" s="38">
        <f>IFERROR((AT45+Table11132410161118192022[[#This Row],[Taxation]]),0)</f>
        <v>0</v>
      </c>
      <c r="AU46" s="30">
        <f>IFERROR((Table11132410161118192022[[#This Row],[Gross
Pay ]]-Table11132410161118192022[[#This Row],[Taxation]]),0)</f>
        <v>0</v>
      </c>
      <c r="AV46" s="39">
        <f>IFERROR((AV45+Table11132410161118192022[[#This Row],[Net
Pay]]),0)</f>
        <v>0</v>
      </c>
      <c r="AW46" s="21">
        <f>Table11132410161118192022[[#This Row],[Ordinary Total ]]*0.095</f>
        <v>0</v>
      </c>
      <c r="AX46" s="28">
        <f>AX45+Table11132410161118192022[[#This Row],[Super Guarantee]]</f>
        <v>0</v>
      </c>
      <c r="AY46" s="30">
        <f>Table11132410161118192022[[#This Row],[Gross
Pay ]]+Table11132410161118192022[[#This Row],[Super Guarantee]]</f>
        <v>0</v>
      </c>
      <c r="AZ46"/>
      <c r="BA46" s="6"/>
      <c r="BD46"/>
    </row>
    <row r="47" spans="1:56" x14ac:dyDescent="0.25">
      <c r="A47" s="2">
        <f t="shared" si="1"/>
        <v>44627</v>
      </c>
      <c r="B47" s="2">
        <f>Table11132410161118192022[[#This Row],[Week Beginning ]]+6</f>
        <v>44633</v>
      </c>
      <c r="C47" s="47"/>
      <c r="D47" s="51"/>
      <c r="E47" s="49"/>
      <c r="F47" s="4">
        <f>Table11132410161118192022[[#This Row],[Mon Break]]/24</f>
        <v>0</v>
      </c>
      <c r="G47" s="18">
        <f>(IF(Table11132410161118192022[[#This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f>
        <v>0</v>
      </c>
      <c r="H47" s="47"/>
      <c r="I47" s="48"/>
      <c r="J47" s="49"/>
      <c r="K47" s="4">
        <f>Table11132410161118192022[[#This Row],[Tues  Break]]/24</f>
        <v>0</v>
      </c>
      <c r="L47" s="18">
        <f>(IF(Table11132410161118192022[[#This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f>
        <v>0</v>
      </c>
      <c r="M47" s="47"/>
      <c r="N47" s="48"/>
      <c r="O47" s="49"/>
      <c r="P47" s="4">
        <f>Table11132410161118192022[[#This Row],[Wed Break]]/24</f>
        <v>0</v>
      </c>
      <c r="Q47" s="18">
        <f>(IF(Table11132410161118192022[[#This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f>
        <v>0</v>
      </c>
      <c r="R47" s="47"/>
      <c r="S47" s="48"/>
      <c r="T47" s="49"/>
      <c r="U47" s="4">
        <f>Table11132410161118192022[[#This Row],[Thurs Break]]/24</f>
        <v>0</v>
      </c>
      <c r="V47" s="18">
        <f>(IF(Table11132410161118192022[[#This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f>
        <v>0</v>
      </c>
      <c r="W47" s="47"/>
      <c r="X47" s="48"/>
      <c r="Y47" s="49"/>
      <c r="Z47" s="4">
        <f>Table11132410161118192022[[#This Row],[Fri Break]]/24</f>
        <v>0</v>
      </c>
      <c r="AA47" s="18">
        <f>(IF(Table11132410161118192022[[#This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f>
        <v>0</v>
      </c>
      <c r="AB47" s="47"/>
      <c r="AC47" s="48"/>
      <c r="AD47" s="49"/>
      <c r="AE47" s="43">
        <f>Table11132410161118192022[[#This Row],[Sat Break]]/24</f>
        <v>0</v>
      </c>
      <c r="AF47" s="23">
        <f>(IF(Table11132410161118192022[[#This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f>
        <v>0</v>
      </c>
      <c r="AG47" s="47"/>
      <c r="AH47" s="48"/>
      <c r="AI47" s="49"/>
      <c r="AJ47" s="4">
        <f>Table11132410161118192022[[#This Row],[Sun Break]]/24</f>
        <v>0</v>
      </c>
      <c r="AK47" s="18">
        <f>(IF(Table11132410161118192022[[#This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f>
        <v>0</v>
      </c>
      <c r="AL47" s="18">
        <f>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f>
        <v>0</v>
      </c>
      <c r="AM47" s="19">
        <f>Table11132410161118192022[[#This Row],[Total
Hours]]-Table11132410161118192022[[#This Row],[Overtime Hours]]</f>
        <v>0</v>
      </c>
      <c r="AN47" s="22">
        <f>Table11132410161118192022[[#This Row],[Ordinary Hours]]*'What you need to know'!$K$25</f>
        <v>0</v>
      </c>
      <c r="AO47" s="4">
        <f>IF(Table11132410161118192022[[#This Row],[Total
Hours]]&gt;'What you need to know'!$K$27,Table11132410161118192022[[#This Row],[Total
Hours]]-'What you need to know'!$K$27,0)</f>
        <v>0</v>
      </c>
      <c r="AP47" s="22">
        <f>Table11132410161118192022[[#This Row],[Overtime Hours]]*'What you need to know'!$K$26</f>
        <v>0</v>
      </c>
      <c r="AQ47" s="37">
        <f>Table11132410161118192022[[#This Row],[Ordinary Total ]]+Table11132410161118192022[[#This Row],[Overtime Total ]]</f>
        <v>0</v>
      </c>
      <c r="AR47" s="27">
        <f>AR46+Table11132410161118192022[[#This Row],[Gross
Pay ]]</f>
        <v>0</v>
      </c>
      <c r="AS47" s="34" t="str">
        <f>IF(ISNA(VLOOKUP(Table11132410161118192022[[#This Row],[Gross
Pay ]],'2021 tax table'!$A$1:$B$3276,2)),"",VLOOKUP(Table11132410161118192022[[#This Row],[Gross
Pay ]],'2021 tax table'!$A$1:$B$3276,2))</f>
        <v/>
      </c>
      <c r="AT47" s="38">
        <f>IFERROR((AT46+Table11132410161118192022[[#This Row],[Taxation]]),0)</f>
        <v>0</v>
      </c>
      <c r="AU47" s="30">
        <f>IFERROR((Table11132410161118192022[[#This Row],[Gross
Pay ]]-Table11132410161118192022[[#This Row],[Taxation]]),0)</f>
        <v>0</v>
      </c>
      <c r="AV47" s="39">
        <f>IFERROR((AV46+Table11132410161118192022[[#This Row],[Net
Pay]]),0)</f>
        <v>0</v>
      </c>
      <c r="AW47" s="21">
        <f>Table11132410161118192022[[#This Row],[Ordinary Total ]]*0.095</f>
        <v>0</v>
      </c>
      <c r="AX47" s="28">
        <f>AX46+Table11132410161118192022[[#This Row],[Super Guarantee]]</f>
        <v>0</v>
      </c>
      <c r="AY47" s="30">
        <f>Table11132410161118192022[[#This Row],[Gross
Pay ]]+Table11132410161118192022[[#This Row],[Super Guarantee]]</f>
        <v>0</v>
      </c>
      <c r="AZ47"/>
      <c r="BA47" s="6"/>
      <c r="BD47"/>
    </row>
    <row r="48" spans="1:56" x14ac:dyDescent="0.25">
      <c r="A48" s="2">
        <f t="shared" si="1"/>
        <v>44634</v>
      </c>
      <c r="B48" s="2">
        <f>Table11132410161118192022[[#This Row],[Week Beginning ]]+6</f>
        <v>44640</v>
      </c>
      <c r="C48" s="47"/>
      <c r="D48" s="51"/>
      <c r="E48" s="49"/>
      <c r="F48" s="4">
        <f>Table11132410161118192022[[#This Row],[Mon Break]]/24</f>
        <v>0</v>
      </c>
      <c r="G48" s="18">
        <f>(IF(Table11132410161118192022[[#This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f>
        <v>0</v>
      </c>
      <c r="H48" s="47"/>
      <c r="I48" s="48"/>
      <c r="J48" s="49"/>
      <c r="K48" s="4">
        <f>Table11132410161118192022[[#This Row],[Tues  Break]]/24</f>
        <v>0</v>
      </c>
      <c r="L48" s="18">
        <f>(IF(Table11132410161118192022[[#This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f>
        <v>0</v>
      </c>
      <c r="M48" s="47"/>
      <c r="N48" s="48"/>
      <c r="O48" s="49"/>
      <c r="P48" s="4">
        <f>Table11132410161118192022[[#This Row],[Wed Break]]/24</f>
        <v>0</v>
      </c>
      <c r="Q48" s="18">
        <f>(IF(Table11132410161118192022[[#This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f>
        <v>0</v>
      </c>
      <c r="R48" s="47"/>
      <c r="S48" s="48"/>
      <c r="T48" s="49"/>
      <c r="U48" s="4">
        <f>Table11132410161118192022[[#This Row],[Thurs Break]]/24</f>
        <v>0</v>
      </c>
      <c r="V48" s="18">
        <f>(IF(Table11132410161118192022[[#This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f>
        <v>0</v>
      </c>
      <c r="W48" s="47"/>
      <c r="X48" s="48"/>
      <c r="Y48" s="49"/>
      <c r="Z48" s="4">
        <f>Table11132410161118192022[[#This Row],[Fri Break]]/24</f>
        <v>0</v>
      </c>
      <c r="AA48" s="18">
        <f>(IF(Table11132410161118192022[[#This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f>
        <v>0</v>
      </c>
      <c r="AB48" s="47"/>
      <c r="AC48" s="48"/>
      <c r="AD48" s="49"/>
      <c r="AE48" s="43">
        <f>Table11132410161118192022[[#This Row],[Sat Break]]/24</f>
        <v>0</v>
      </c>
      <c r="AF48" s="23">
        <f>(IF(Table11132410161118192022[[#This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f>
        <v>0</v>
      </c>
      <c r="AG48" s="47"/>
      <c r="AH48" s="48"/>
      <c r="AI48" s="49"/>
      <c r="AJ48" s="4">
        <f>Table11132410161118192022[[#This Row],[Sun Break]]/24</f>
        <v>0</v>
      </c>
      <c r="AK48" s="18">
        <f>(IF(Table11132410161118192022[[#This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f>
        <v>0</v>
      </c>
      <c r="AL48" s="18">
        <f>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f>
        <v>0</v>
      </c>
      <c r="AM48" s="19">
        <f>Table11132410161118192022[[#This Row],[Total
Hours]]-Table11132410161118192022[[#This Row],[Overtime Hours]]</f>
        <v>0</v>
      </c>
      <c r="AN48" s="22">
        <f>Table11132410161118192022[[#This Row],[Ordinary Hours]]*'What you need to know'!$K$25</f>
        <v>0</v>
      </c>
      <c r="AO48" s="4">
        <f>IF(Table11132410161118192022[[#This Row],[Total
Hours]]&gt;'What you need to know'!$K$27,Table11132410161118192022[[#This Row],[Total
Hours]]-'What you need to know'!$K$27,0)</f>
        <v>0</v>
      </c>
      <c r="AP48" s="22">
        <f>Table11132410161118192022[[#This Row],[Overtime Hours]]*'What you need to know'!$K$26</f>
        <v>0</v>
      </c>
      <c r="AQ48" s="37">
        <f>Table11132410161118192022[[#This Row],[Ordinary Total ]]+Table11132410161118192022[[#This Row],[Overtime Total ]]</f>
        <v>0</v>
      </c>
      <c r="AR48" s="27">
        <f>AR47+Table11132410161118192022[[#This Row],[Gross
Pay ]]</f>
        <v>0</v>
      </c>
      <c r="AS48" s="34" t="str">
        <f>IF(ISNA(VLOOKUP(Table11132410161118192022[[#This Row],[Gross
Pay ]],'2021 tax table'!$A$1:$B$3276,2)),"",VLOOKUP(Table11132410161118192022[[#This Row],[Gross
Pay ]],'2021 tax table'!$A$1:$B$3276,2))</f>
        <v/>
      </c>
      <c r="AT48" s="38">
        <f>IFERROR((AT47+Table11132410161118192022[[#This Row],[Taxation]]),0)</f>
        <v>0</v>
      </c>
      <c r="AU48" s="30">
        <f>IFERROR((Table11132410161118192022[[#This Row],[Gross
Pay ]]-Table11132410161118192022[[#This Row],[Taxation]]),0)</f>
        <v>0</v>
      </c>
      <c r="AV48" s="39">
        <f>IFERROR((AV47+Table11132410161118192022[[#This Row],[Net
Pay]]),0)</f>
        <v>0</v>
      </c>
      <c r="AW48" s="21">
        <f>Table11132410161118192022[[#This Row],[Ordinary Total ]]*0.095</f>
        <v>0</v>
      </c>
      <c r="AX48" s="28">
        <f>AX47+Table11132410161118192022[[#This Row],[Super Guarantee]]</f>
        <v>0</v>
      </c>
      <c r="AY48" s="30">
        <f>Table11132410161118192022[[#This Row],[Gross
Pay ]]+Table11132410161118192022[[#This Row],[Super Guarantee]]</f>
        <v>0</v>
      </c>
      <c r="AZ48"/>
      <c r="BA48" s="6"/>
      <c r="BD48"/>
    </row>
    <row r="49" spans="1:56" x14ac:dyDescent="0.25">
      <c r="A49" s="2">
        <f t="shared" si="1"/>
        <v>44641</v>
      </c>
      <c r="B49" s="2">
        <f>Table11132410161118192022[[#This Row],[Week Beginning ]]+6</f>
        <v>44647</v>
      </c>
      <c r="C49" s="47"/>
      <c r="D49" s="51"/>
      <c r="E49" s="49"/>
      <c r="F49" s="4">
        <f>Table11132410161118192022[[#This Row],[Mon Break]]/24</f>
        <v>0</v>
      </c>
      <c r="G49" s="18">
        <f>(IF(Table11132410161118192022[[#This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f>
        <v>0</v>
      </c>
      <c r="H49" s="47"/>
      <c r="I49" s="48"/>
      <c r="J49" s="49"/>
      <c r="K49" s="4">
        <f>Table11132410161118192022[[#This Row],[Tues  Break]]/24</f>
        <v>0</v>
      </c>
      <c r="L49" s="18">
        <f>(IF(Table11132410161118192022[[#This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f>
        <v>0</v>
      </c>
      <c r="M49" s="47"/>
      <c r="N49" s="48"/>
      <c r="O49" s="49"/>
      <c r="P49" s="4">
        <f>Table11132410161118192022[[#This Row],[Wed Break]]/24</f>
        <v>0</v>
      </c>
      <c r="Q49" s="18">
        <f>(IF(Table11132410161118192022[[#This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f>
        <v>0</v>
      </c>
      <c r="R49" s="47"/>
      <c r="S49" s="48"/>
      <c r="T49" s="49"/>
      <c r="U49" s="4">
        <f>Table11132410161118192022[[#This Row],[Thurs Break]]/24</f>
        <v>0</v>
      </c>
      <c r="V49" s="18">
        <f>(IF(Table11132410161118192022[[#This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f>
        <v>0</v>
      </c>
      <c r="W49" s="47"/>
      <c r="X49" s="48"/>
      <c r="Y49" s="49"/>
      <c r="Z49" s="4">
        <f>Table11132410161118192022[[#This Row],[Fri Break]]/24</f>
        <v>0</v>
      </c>
      <c r="AA49" s="18">
        <f>(IF(Table11132410161118192022[[#This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f>
        <v>0</v>
      </c>
      <c r="AB49" s="47"/>
      <c r="AC49" s="48"/>
      <c r="AD49" s="49"/>
      <c r="AE49" s="43">
        <f>Table11132410161118192022[[#This Row],[Sat Break]]/24</f>
        <v>0</v>
      </c>
      <c r="AF49" s="23">
        <f>(IF(Table11132410161118192022[[#This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f>
        <v>0</v>
      </c>
      <c r="AG49" s="47"/>
      <c r="AH49" s="48"/>
      <c r="AI49" s="49"/>
      <c r="AJ49" s="4">
        <f>Table11132410161118192022[[#This Row],[Sun Break]]/24</f>
        <v>0</v>
      </c>
      <c r="AK49" s="18">
        <f>(IF(Table11132410161118192022[[#This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f>
        <v>0</v>
      </c>
      <c r="AL49" s="18">
        <f>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f>
        <v>0</v>
      </c>
      <c r="AM49" s="19">
        <f>Table11132410161118192022[[#This Row],[Total
Hours]]-Table11132410161118192022[[#This Row],[Overtime Hours]]</f>
        <v>0</v>
      </c>
      <c r="AN49" s="22">
        <f>Table11132410161118192022[[#This Row],[Ordinary Hours]]*'What you need to know'!$K$25</f>
        <v>0</v>
      </c>
      <c r="AO49" s="4">
        <f>IF(Table11132410161118192022[[#This Row],[Total
Hours]]&gt;'What you need to know'!$K$27,Table11132410161118192022[[#This Row],[Total
Hours]]-'What you need to know'!$K$27,0)</f>
        <v>0</v>
      </c>
      <c r="AP49" s="22">
        <f>Table11132410161118192022[[#This Row],[Overtime Hours]]*'What you need to know'!$K$26</f>
        <v>0</v>
      </c>
      <c r="AQ49" s="37">
        <f>Table11132410161118192022[[#This Row],[Ordinary Total ]]+Table11132410161118192022[[#This Row],[Overtime Total ]]</f>
        <v>0</v>
      </c>
      <c r="AR49" s="27">
        <f>AR48+Table11132410161118192022[[#This Row],[Gross
Pay ]]</f>
        <v>0</v>
      </c>
      <c r="AS49" s="34" t="str">
        <f>IF(ISNA(VLOOKUP(Table11132410161118192022[[#This Row],[Gross
Pay ]],'2021 tax table'!$A$1:$B$3276,2)),"",VLOOKUP(Table11132410161118192022[[#This Row],[Gross
Pay ]],'2021 tax table'!$A$1:$B$3276,2))</f>
        <v/>
      </c>
      <c r="AT49" s="38">
        <f>IFERROR((AT48+Table11132410161118192022[[#This Row],[Taxation]]),0)</f>
        <v>0</v>
      </c>
      <c r="AU49" s="30">
        <f>IFERROR((Table11132410161118192022[[#This Row],[Gross
Pay ]]-Table11132410161118192022[[#This Row],[Taxation]]),0)</f>
        <v>0</v>
      </c>
      <c r="AV49" s="39">
        <f>IFERROR((AV48+Table11132410161118192022[[#This Row],[Net
Pay]]),0)</f>
        <v>0</v>
      </c>
      <c r="AW49" s="21">
        <f>Table11132410161118192022[[#This Row],[Ordinary Total ]]*0.095</f>
        <v>0</v>
      </c>
      <c r="AX49" s="28">
        <f>AX48+Table11132410161118192022[[#This Row],[Super Guarantee]]</f>
        <v>0</v>
      </c>
      <c r="AY49" s="30">
        <f>Table11132410161118192022[[#This Row],[Gross
Pay ]]+Table11132410161118192022[[#This Row],[Super Guarantee]]</f>
        <v>0</v>
      </c>
      <c r="AZ49"/>
      <c r="BA49" s="6"/>
      <c r="BD49"/>
    </row>
    <row r="50" spans="1:56" x14ac:dyDescent="0.25">
      <c r="A50" s="2">
        <f t="shared" si="1"/>
        <v>44648</v>
      </c>
      <c r="B50" s="2">
        <f>Table11132410161118192022[[#This Row],[Week Beginning ]]+6</f>
        <v>44654</v>
      </c>
      <c r="C50" s="47"/>
      <c r="D50" s="51"/>
      <c r="E50" s="49"/>
      <c r="F50" s="4">
        <f>Table11132410161118192022[[#This Row],[Mon Break]]/24</f>
        <v>0</v>
      </c>
      <c r="G50" s="18">
        <f>(IF(Table11132410161118192022[[#This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f>
        <v>0</v>
      </c>
      <c r="H50" s="47"/>
      <c r="I50" s="48"/>
      <c r="J50" s="49"/>
      <c r="K50" s="4">
        <f>Table11132410161118192022[[#This Row],[Tues  Break]]/24</f>
        <v>0</v>
      </c>
      <c r="L50" s="18">
        <f>(IF(Table11132410161118192022[[#This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f>
        <v>0</v>
      </c>
      <c r="M50" s="47"/>
      <c r="N50" s="48"/>
      <c r="O50" s="49"/>
      <c r="P50" s="4">
        <f>Table11132410161118192022[[#This Row],[Wed Break]]/24</f>
        <v>0</v>
      </c>
      <c r="Q50" s="18">
        <f>(IF(Table11132410161118192022[[#This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f>
        <v>0</v>
      </c>
      <c r="R50" s="47"/>
      <c r="S50" s="48"/>
      <c r="T50" s="49"/>
      <c r="U50" s="4">
        <f>Table11132410161118192022[[#This Row],[Thurs Break]]/24</f>
        <v>0</v>
      </c>
      <c r="V50" s="18">
        <f>(IF(Table11132410161118192022[[#This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f>
        <v>0</v>
      </c>
      <c r="W50" s="47"/>
      <c r="X50" s="48"/>
      <c r="Y50" s="49"/>
      <c r="Z50" s="4">
        <f>Table11132410161118192022[[#This Row],[Fri Break]]/24</f>
        <v>0</v>
      </c>
      <c r="AA50" s="18">
        <f>(IF(Table11132410161118192022[[#This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f>
        <v>0</v>
      </c>
      <c r="AB50" s="47"/>
      <c r="AC50" s="48"/>
      <c r="AD50" s="49"/>
      <c r="AE50" s="43">
        <f>Table11132410161118192022[[#This Row],[Sat Break]]/24</f>
        <v>0</v>
      </c>
      <c r="AF50" s="23">
        <f>(IF(Table11132410161118192022[[#This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f>
        <v>0</v>
      </c>
      <c r="AG50" s="47"/>
      <c r="AH50" s="48"/>
      <c r="AI50" s="49"/>
      <c r="AJ50" s="4">
        <f>Table11132410161118192022[[#This Row],[Sun Break]]/24</f>
        <v>0</v>
      </c>
      <c r="AK50" s="18">
        <f>(IF(Table11132410161118192022[[#This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f>
        <v>0</v>
      </c>
      <c r="AL50" s="18">
        <f>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f>
        <v>0</v>
      </c>
      <c r="AM50" s="19">
        <f>Table11132410161118192022[[#This Row],[Total
Hours]]-Table11132410161118192022[[#This Row],[Overtime Hours]]</f>
        <v>0</v>
      </c>
      <c r="AN50" s="22">
        <f>Table11132410161118192022[[#This Row],[Ordinary Hours]]*'What you need to know'!$K$25</f>
        <v>0</v>
      </c>
      <c r="AO50" s="4">
        <f>IF(Table11132410161118192022[[#This Row],[Total
Hours]]&gt;'What you need to know'!$K$27,Table11132410161118192022[[#This Row],[Total
Hours]]-'What you need to know'!$K$27,0)</f>
        <v>0</v>
      </c>
      <c r="AP50" s="22">
        <f>Table11132410161118192022[[#This Row],[Overtime Hours]]*'What you need to know'!$K$26</f>
        <v>0</v>
      </c>
      <c r="AQ50" s="37">
        <f>Table11132410161118192022[[#This Row],[Ordinary Total ]]+Table11132410161118192022[[#This Row],[Overtime Total ]]</f>
        <v>0</v>
      </c>
      <c r="AR50" s="27">
        <f>AR49+Table11132410161118192022[[#This Row],[Gross
Pay ]]</f>
        <v>0</v>
      </c>
      <c r="AS50" s="34" t="str">
        <f>IF(ISNA(VLOOKUP(Table11132410161118192022[[#This Row],[Gross
Pay ]],'2021 tax table'!$A$1:$B$3276,2)),"",VLOOKUP(Table11132410161118192022[[#This Row],[Gross
Pay ]],'2021 tax table'!$A$1:$B$3276,2))</f>
        <v/>
      </c>
      <c r="AT50" s="38">
        <f>IFERROR((AT49+Table11132410161118192022[[#This Row],[Taxation]]),0)</f>
        <v>0</v>
      </c>
      <c r="AU50" s="30">
        <f>IFERROR((Table11132410161118192022[[#This Row],[Gross
Pay ]]-Table11132410161118192022[[#This Row],[Taxation]]),0)</f>
        <v>0</v>
      </c>
      <c r="AV50" s="39">
        <f>IFERROR((AV49+Table11132410161118192022[[#This Row],[Net
Pay]]),0)</f>
        <v>0</v>
      </c>
      <c r="AW50" s="21">
        <f>Table11132410161118192022[[#This Row],[Ordinary Total ]]*0.095</f>
        <v>0</v>
      </c>
      <c r="AX50" s="28">
        <f>AX49+Table11132410161118192022[[#This Row],[Super Guarantee]]</f>
        <v>0</v>
      </c>
      <c r="AY50" s="30">
        <f>Table11132410161118192022[[#This Row],[Gross
Pay ]]+Table11132410161118192022[[#This Row],[Super Guarantee]]</f>
        <v>0</v>
      </c>
      <c r="AZ50"/>
      <c r="BA50" s="6"/>
      <c r="BD50"/>
    </row>
    <row r="51" spans="1:56" x14ac:dyDescent="0.25">
      <c r="A51" s="2">
        <f t="shared" si="1"/>
        <v>44655</v>
      </c>
      <c r="B51" s="2">
        <f>Table11132410161118192022[[#This Row],[Week Beginning ]]+6</f>
        <v>44661</v>
      </c>
      <c r="C51" s="47"/>
      <c r="D51" s="51"/>
      <c r="E51" s="49"/>
      <c r="F51" s="4">
        <f>Table11132410161118192022[[#This Row],[Mon Break]]/24</f>
        <v>0</v>
      </c>
      <c r="G51" s="18">
        <f>(IF(Table11132410161118192022[[#This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f>
        <v>0</v>
      </c>
      <c r="H51" s="47"/>
      <c r="I51" s="48"/>
      <c r="J51" s="49"/>
      <c r="K51" s="4">
        <f>Table11132410161118192022[[#This Row],[Tues  Break]]/24</f>
        <v>0</v>
      </c>
      <c r="L51" s="18">
        <f>(IF(Table11132410161118192022[[#This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f>
        <v>0</v>
      </c>
      <c r="M51" s="47"/>
      <c r="N51" s="48"/>
      <c r="O51" s="49"/>
      <c r="P51" s="4">
        <f>Table11132410161118192022[[#This Row],[Wed Break]]/24</f>
        <v>0</v>
      </c>
      <c r="Q51" s="18">
        <f>(IF(Table11132410161118192022[[#This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f>
        <v>0</v>
      </c>
      <c r="R51" s="47"/>
      <c r="S51" s="48"/>
      <c r="T51" s="49"/>
      <c r="U51" s="4">
        <f>Table11132410161118192022[[#This Row],[Thurs Break]]/24</f>
        <v>0</v>
      </c>
      <c r="V51" s="18">
        <f>(IF(Table11132410161118192022[[#This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f>
        <v>0</v>
      </c>
      <c r="W51" s="47"/>
      <c r="X51" s="48"/>
      <c r="Y51" s="49"/>
      <c r="Z51" s="4">
        <f>Table11132410161118192022[[#This Row],[Fri Break]]/24</f>
        <v>0</v>
      </c>
      <c r="AA51" s="18">
        <f>(IF(Table11132410161118192022[[#This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f>
        <v>0</v>
      </c>
      <c r="AB51" s="47"/>
      <c r="AC51" s="48"/>
      <c r="AD51" s="49"/>
      <c r="AE51" s="43">
        <f>Table11132410161118192022[[#This Row],[Sat Break]]/24</f>
        <v>0</v>
      </c>
      <c r="AF51" s="23">
        <f>(IF(Table11132410161118192022[[#This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f>
        <v>0</v>
      </c>
      <c r="AG51" s="47"/>
      <c r="AH51" s="48"/>
      <c r="AI51" s="49"/>
      <c r="AJ51" s="4">
        <f>Table11132410161118192022[[#This Row],[Sun Break]]/24</f>
        <v>0</v>
      </c>
      <c r="AK51" s="18">
        <f>(IF(Table11132410161118192022[[#This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f>
        <v>0</v>
      </c>
      <c r="AL51" s="18">
        <f>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f>
        <v>0</v>
      </c>
      <c r="AM51" s="19">
        <f>Table11132410161118192022[[#This Row],[Total
Hours]]-Table11132410161118192022[[#This Row],[Overtime Hours]]</f>
        <v>0</v>
      </c>
      <c r="AN51" s="22">
        <f>Table11132410161118192022[[#This Row],[Ordinary Hours]]*'What you need to know'!$K$25</f>
        <v>0</v>
      </c>
      <c r="AO51" s="4">
        <f>IF(Table11132410161118192022[[#This Row],[Total
Hours]]&gt;'What you need to know'!$K$27,Table11132410161118192022[[#This Row],[Total
Hours]]-'What you need to know'!$K$27,0)</f>
        <v>0</v>
      </c>
      <c r="AP51" s="22">
        <f>Table11132410161118192022[[#This Row],[Overtime Hours]]*'What you need to know'!$K$26</f>
        <v>0</v>
      </c>
      <c r="AQ51" s="37">
        <f>Table11132410161118192022[[#This Row],[Ordinary Total ]]+Table11132410161118192022[[#This Row],[Overtime Total ]]</f>
        <v>0</v>
      </c>
      <c r="AR51" s="27">
        <f>AR50+Table11132410161118192022[[#This Row],[Gross
Pay ]]</f>
        <v>0</v>
      </c>
      <c r="AS51" s="34" t="str">
        <f>IF(ISNA(VLOOKUP(Table11132410161118192022[[#This Row],[Gross
Pay ]],'2021 tax table'!$A$1:$B$3276,2)),"",VLOOKUP(Table11132410161118192022[[#This Row],[Gross
Pay ]],'2021 tax table'!$A$1:$B$3276,2))</f>
        <v/>
      </c>
      <c r="AT51" s="38">
        <f>IFERROR((AT50+Table11132410161118192022[[#This Row],[Taxation]]),0)</f>
        <v>0</v>
      </c>
      <c r="AU51" s="30">
        <f>IFERROR((Table11132410161118192022[[#This Row],[Gross
Pay ]]-Table11132410161118192022[[#This Row],[Taxation]]),0)</f>
        <v>0</v>
      </c>
      <c r="AV51" s="39">
        <f>IFERROR((AV50+Table11132410161118192022[[#This Row],[Net
Pay]]),0)</f>
        <v>0</v>
      </c>
      <c r="AW51" s="21">
        <f>Table11132410161118192022[[#This Row],[Ordinary Total ]]*0.095</f>
        <v>0</v>
      </c>
      <c r="AX51" s="28">
        <f>AX50+Table11132410161118192022[[#This Row],[Super Guarantee]]</f>
        <v>0</v>
      </c>
      <c r="AY51" s="30">
        <f>Table11132410161118192022[[#This Row],[Gross
Pay ]]+Table11132410161118192022[[#This Row],[Super Guarantee]]</f>
        <v>0</v>
      </c>
      <c r="AZ51"/>
      <c r="BA51" s="6"/>
      <c r="BD51"/>
    </row>
    <row r="52" spans="1:56" x14ac:dyDescent="0.25">
      <c r="A52" s="2">
        <f t="shared" si="1"/>
        <v>44662</v>
      </c>
      <c r="B52" s="2">
        <f>Table11132410161118192022[[#This Row],[Week Beginning ]]+6</f>
        <v>44668</v>
      </c>
      <c r="C52" s="47"/>
      <c r="D52" s="51"/>
      <c r="E52" s="49"/>
      <c r="F52" s="4">
        <f>Table11132410161118192022[[#This Row],[Mon Break]]/24</f>
        <v>0</v>
      </c>
      <c r="G52" s="18">
        <f>(IF(Table11132410161118192022[[#This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f>
        <v>0</v>
      </c>
      <c r="H52" s="47"/>
      <c r="I52" s="48"/>
      <c r="J52" s="49"/>
      <c r="K52" s="4">
        <f>Table11132410161118192022[[#This Row],[Tues  Break]]/24</f>
        <v>0</v>
      </c>
      <c r="L52" s="18">
        <f>(IF(Table11132410161118192022[[#This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f>
        <v>0</v>
      </c>
      <c r="M52" s="47"/>
      <c r="N52" s="48"/>
      <c r="O52" s="49"/>
      <c r="P52" s="4">
        <f>Table11132410161118192022[[#This Row],[Wed Break]]/24</f>
        <v>0</v>
      </c>
      <c r="Q52" s="18">
        <f>(IF(Table11132410161118192022[[#This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f>
        <v>0</v>
      </c>
      <c r="R52" s="47"/>
      <c r="S52" s="48"/>
      <c r="T52" s="49"/>
      <c r="U52" s="4">
        <f>Table11132410161118192022[[#This Row],[Thurs Break]]/24</f>
        <v>0</v>
      </c>
      <c r="V52" s="18">
        <f>(IF(Table11132410161118192022[[#This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f>
        <v>0</v>
      </c>
      <c r="W52" s="47"/>
      <c r="X52" s="48"/>
      <c r="Y52" s="49"/>
      <c r="Z52" s="4">
        <f>Table11132410161118192022[[#This Row],[Fri Break]]/24</f>
        <v>0</v>
      </c>
      <c r="AA52" s="18">
        <f>(IF(Table11132410161118192022[[#This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f>
        <v>0</v>
      </c>
      <c r="AB52" s="47"/>
      <c r="AC52" s="48"/>
      <c r="AD52" s="49"/>
      <c r="AE52" s="43">
        <f>Table11132410161118192022[[#This Row],[Sat Break]]/24</f>
        <v>0</v>
      </c>
      <c r="AF52" s="23">
        <f>(IF(Table11132410161118192022[[#This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f>
        <v>0</v>
      </c>
      <c r="AG52" s="47"/>
      <c r="AH52" s="48"/>
      <c r="AI52" s="49"/>
      <c r="AJ52" s="4">
        <f>Table11132410161118192022[[#This Row],[Sun Break]]/24</f>
        <v>0</v>
      </c>
      <c r="AK52" s="18">
        <f>(IF(Table11132410161118192022[[#This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f>
        <v>0</v>
      </c>
      <c r="AL52" s="18">
        <f>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f>
        <v>0</v>
      </c>
      <c r="AM52" s="19">
        <f>Table11132410161118192022[[#This Row],[Total
Hours]]-Table11132410161118192022[[#This Row],[Overtime Hours]]</f>
        <v>0</v>
      </c>
      <c r="AN52" s="22">
        <f>Table11132410161118192022[[#This Row],[Ordinary Hours]]*'What you need to know'!$K$25</f>
        <v>0</v>
      </c>
      <c r="AO52" s="4">
        <f>IF(Table11132410161118192022[[#This Row],[Total
Hours]]&gt;'What you need to know'!$K$27,Table11132410161118192022[[#This Row],[Total
Hours]]-'What you need to know'!$K$27,0)</f>
        <v>0</v>
      </c>
      <c r="AP52" s="22">
        <f>Table11132410161118192022[[#This Row],[Overtime Hours]]*'What you need to know'!$K$26</f>
        <v>0</v>
      </c>
      <c r="AQ52" s="37">
        <f>Table11132410161118192022[[#This Row],[Ordinary Total ]]+Table11132410161118192022[[#This Row],[Overtime Total ]]</f>
        <v>0</v>
      </c>
      <c r="AR52" s="27">
        <f>AR51+Table11132410161118192022[[#This Row],[Gross
Pay ]]</f>
        <v>0</v>
      </c>
      <c r="AS52" s="34" t="str">
        <f>IF(ISNA(VLOOKUP(Table11132410161118192022[[#This Row],[Gross
Pay ]],'2021 tax table'!$A$1:$B$3276,2)),"",VLOOKUP(Table11132410161118192022[[#This Row],[Gross
Pay ]],'2021 tax table'!$A$1:$B$3276,2))</f>
        <v/>
      </c>
      <c r="AT52" s="38">
        <f>IFERROR((AT51+Table11132410161118192022[[#This Row],[Taxation]]),0)</f>
        <v>0</v>
      </c>
      <c r="AU52" s="30">
        <f>IFERROR((Table11132410161118192022[[#This Row],[Gross
Pay ]]-Table11132410161118192022[[#This Row],[Taxation]]),0)</f>
        <v>0</v>
      </c>
      <c r="AV52" s="39">
        <f>IFERROR((AV51+Table11132410161118192022[[#This Row],[Net
Pay]]),0)</f>
        <v>0</v>
      </c>
      <c r="AW52" s="21">
        <f>Table11132410161118192022[[#This Row],[Ordinary Total ]]*0.095</f>
        <v>0</v>
      </c>
      <c r="AX52" s="28">
        <f>AX51+Table11132410161118192022[[#This Row],[Super Guarantee]]</f>
        <v>0</v>
      </c>
      <c r="AY52" s="30">
        <f>Table11132410161118192022[[#This Row],[Gross
Pay ]]+Table11132410161118192022[[#This Row],[Super Guarantee]]</f>
        <v>0</v>
      </c>
      <c r="AZ52"/>
      <c r="BA52" s="6"/>
      <c r="BD52"/>
    </row>
    <row r="53" spans="1:56" x14ac:dyDescent="0.25">
      <c r="A53" s="2">
        <f t="shared" si="1"/>
        <v>44669</v>
      </c>
      <c r="B53" s="2">
        <f>Table11132410161118192022[[#This Row],[Week Beginning ]]+6</f>
        <v>44675</v>
      </c>
      <c r="C53" s="47"/>
      <c r="D53" s="51"/>
      <c r="E53" s="49"/>
      <c r="F53" s="4">
        <f>Table11132410161118192022[[#This Row],[Mon Break]]/24</f>
        <v>0</v>
      </c>
      <c r="G53" s="18">
        <f>(IF(Table11132410161118192022[[#This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f>
        <v>0</v>
      </c>
      <c r="H53" s="47"/>
      <c r="I53" s="48"/>
      <c r="J53" s="49"/>
      <c r="K53" s="4">
        <f>Table11132410161118192022[[#This Row],[Tues  Break]]/24</f>
        <v>0</v>
      </c>
      <c r="L53" s="18">
        <f>(IF(Table11132410161118192022[[#This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f>
        <v>0</v>
      </c>
      <c r="M53" s="47"/>
      <c r="N53" s="48"/>
      <c r="O53" s="49"/>
      <c r="P53" s="4">
        <f>Table11132410161118192022[[#This Row],[Wed Break]]/24</f>
        <v>0</v>
      </c>
      <c r="Q53" s="18">
        <f>(IF(Table11132410161118192022[[#This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f>
        <v>0</v>
      </c>
      <c r="R53" s="47"/>
      <c r="S53" s="48"/>
      <c r="T53" s="49"/>
      <c r="U53" s="4">
        <f>Table11132410161118192022[[#This Row],[Thurs Break]]/24</f>
        <v>0</v>
      </c>
      <c r="V53" s="18">
        <f>(IF(Table11132410161118192022[[#This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f>
        <v>0</v>
      </c>
      <c r="W53" s="47"/>
      <c r="X53" s="48"/>
      <c r="Y53" s="49"/>
      <c r="Z53" s="4">
        <f>Table11132410161118192022[[#This Row],[Fri Break]]/24</f>
        <v>0</v>
      </c>
      <c r="AA53" s="18">
        <f>(IF(Table11132410161118192022[[#This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f>
        <v>0</v>
      </c>
      <c r="AB53" s="47"/>
      <c r="AC53" s="48"/>
      <c r="AD53" s="49"/>
      <c r="AE53" s="43">
        <f>Table11132410161118192022[[#This Row],[Sat Break]]/24</f>
        <v>0</v>
      </c>
      <c r="AF53" s="23">
        <f>(IF(Table11132410161118192022[[#This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f>
        <v>0</v>
      </c>
      <c r="AG53" s="47"/>
      <c r="AH53" s="48"/>
      <c r="AI53" s="49"/>
      <c r="AJ53" s="4">
        <f>Table11132410161118192022[[#This Row],[Sun Break]]/24</f>
        <v>0</v>
      </c>
      <c r="AK53" s="18">
        <f>(IF(Table11132410161118192022[[#This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f>
        <v>0</v>
      </c>
      <c r="AL53" s="18">
        <f>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f>
        <v>0</v>
      </c>
      <c r="AM53" s="19">
        <f>Table11132410161118192022[[#This Row],[Total
Hours]]-Table11132410161118192022[[#This Row],[Overtime Hours]]</f>
        <v>0</v>
      </c>
      <c r="AN53" s="22">
        <f>Table11132410161118192022[[#This Row],[Ordinary Hours]]*'What you need to know'!$K$25</f>
        <v>0</v>
      </c>
      <c r="AO53" s="4">
        <f>IF(Table11132410161118192022[[#This Row],[Total
Hours]]&gt;'What you need to know'!$K$27,Table11132410161118192022[[#This Row],[Total
Hours]]-'What you need to know'!$K$27,0)</f>
        <v>0</v>
      </c>
      <c r="AP53" s="22">
        <f>Table11132410161118192022[[#This Row],[Overtime Hours]]*'What you need to know'!$K$26</f>
        <v>0</v>
      </c>
      <c r="AQ53" s="37">
        <f>Table11132410161118192022[[#This Row],[Ordinary Total ]]+Table11132410161118192022[[#This Row],[Overtime Total ]]</f>
        <v>0</v>
      </c>
      <c r="AR53" s="27">
        <f>AR52+Table11132410161118192022[[#This Row],[Gross
Pay ]]</f>
        <v>0</v>
      </c>
      <c r="AS53" s="34" t="str">
        <f>IF(ISNA(VLOOKUP(Table11132410161118192022[[#This Row],[Gross
Pay ]],'2021 tax table'!$A$1:$B$3276,2)),"",VLOOKUP(Table11132410161118192022[[#This Row],[Gross
Pay ]],'2021 tax table'!$A$1:$B$3276,2))</f>
        <v/>
      </c>
      <c r="AT53" s="38">
        <f>IFERROR((AT52+Table11132410161118192022[[#This Row],[Taxation]]),0)</f>
        <v>0</v>
      </c>
      <c r="AU53" s="30">
        <f>IFERROR((Table11132410161118192022[[#This Row],[Gross
Pay ]]-Table11132410161118192022[[#This Row],[Taxation]]),0)</f>
        <v>0</v>
      </c>
      <c r="AV53" s="39">
        <f>IFERROR((AV52+Table11132410161118192022[[#This Row],[Net
Pay]]),0)</f>
        <v>0</v>
      </c>
      <c r="AW53" s="21">
        <f>Table11132410161118192022[[#This Row],[Ordinary Total ]]*0.095</f>
        <v>0</v>
      </c>
      <c r="AX53" s="28">
        <f>AX52+Table11132410161118192022[[#This Row],[Super Guarantee]]</f>
        <v>0</v>
      </c>
      <c r="AY53" s="30">
        <f>Table11132410161118192022[[#This Row],[Gross
Pay ]]+Table11132410161118192022[[#This Row],[Super Guarantee]]</f>
        <v>0</v>
      </c>
      <c r="AZ53"/>
      <c r="BA53" s="6"/>
      <c r="BD53"/>
    </row>
    <row r="54" spans="1:56" x14ac:dyDescent="0.25">
      <c r="A54" s="2">
        <f t="shared" si="1"/>
        <v>44676</v>
      </c>
      <c r="B54" s="2">
        <f>Table11132410161118192022[[#This Row],[Week Beginning ]]+6</f>
        <v>44682</v>
      </c>
      <c r="C54" s="47"/>
      <c r="D54" s="51"/>
      <c r="E54" s="49"/>
      <c r="F54" s="4">
        <f>Table11132410161118192022[[#This Row],[Mon Break]]/24</f>
        <v>0</v>
      </c>
      <c r="G54" s="18">
        <f>(IF(Table11132410161118192022[[#This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f>
        <v>0</v>
      </c>
      <c r="H54" s="47"/>
      <c r="I54" s="48"/>
      <c r="J54" s="49"/>
      <c r="K54" s="4">
        <f>Table11132410161118192022[[#This Row],[Tues  Break]]/24</f>
        <v>0</v>
      </c>
      <c r="L54" s="18">
        <f>(IF(Table11132410161118192022[[#This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f>
        <v>0</v>
      </c>
      <c r="M54" s="47"/>
      <c r="N54" s="48"/>
      <c r="O54" s="49"/>
      <c r="P54" s="4">
        <f>Table11132410161118192022[[#This Row],[Wed Break]]/24</f>
        <v>0</v>
      </c>
      <c r="Q54" s="18">
        <f>(IF(Table11132410161118192022[[#This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f>
        <v>0</v>
      </c>
      <c r="R54" s="47"/>
      <c r="S54" s="48"/>
      <c r="T54" s="49"/>
      <c r="U54" s="4">
        <f>Table11132410161118192022[[#This Row],[Thurs Break]]/24</f>
        <v>0</v>
      </c>
      <c r="V54" s="18">
        <f>(IF(Table11132410161118192022[[#This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f>
        <v>0</v>
      </c>
      <c r="W54" s="47"/>
      <c r="X54" s="48"/>
      <c r="Y54" s="49"/>
      <c r="Z54" s="4">
        <f>Table11132410161118192022[[#This Row],[Fri Break]]/24</f>
        <v>0</v>
      </c>
      <c r="AA54" s="18">
        <f>(IF(Table11132410161118192022[[#This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f>
        <v>0</v>
      </c>
      <c r="AB54" s="47"/>
      <c r="AC54" s="48"/>
      <c r="AD54" s="49"/>
      <c r="AE54" s="43">
        <f>Table11132410161118192022[[#This Row],[Sat Break]]/24</f>
        <v>0</v>
      </c>
      <c r="AF54" s="23">
        <f>(IF(Table11132410161118192022[[#This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f>
        <v>0</v>
      </c>
      <c r="AG54" s="47"/>
      <c r="AH54" s="48"/>
      <c r="AI54" s="49"/>
      <c r="AJ54" s="4">
        <f>Table11132410161118192022[[#This Row],[Sun Break]]/24</f>
        <v>0</v>
      </c>
      <c r="AK54" s="18">
        <f>(IF(Table11132410161118192022[[#This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f>
        <v>0</v>
      </c>
      <c r="AL54" s="18">
        <f>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f>
        <v>0</v>
      </c>
      <c r="AM54" s="19">
        <f>Table11132410161118192022[[#This Row],[Total
Hours]]-Table11132410161118192022[[#This Row],[Overtime Hours]]</f>
        <v>0</v>
      </c>
      <c r="AN54" s="22">
        <f>Table11132410161118192022[[#This Row],[Ordinary Hours]]*'What you need to know'!$K$25</f>
        <v>0</v>
      </c>
      <c r="AO54" s="4">
        <f>IF(Table11132410161118192022[[#This Row],[Total
Hours]]&gt;'What you need to know'!$K$27,Table11132410161118192022[[#This Row],[Total
Hours]]-'What you need to know'!$K$27,0)</f>
        <v>0</v>
      </c>
      <c r="AP54" s="22">
        <f>Table11132410161118192022[[#This Row],[Overtime Hours]]*'What you need to know'!$K$26</f>
        <v>0</v>
      </c>
      <c r="AQ54" s="37">
        <f>Table11132410161118192022[[#This Row],[Ordinary Total ]]+Table11132410161118192022[[#This Row],[Overtime Total ]]</f>
        <v>0</v>
      </c>
      <c r="AR54" s="27">
        <f>AR53+Table11132410161118192022[[#This Row],[Gross
Pay ]]</f>
        <v>0</v>
      </c>
      <c r="AS54" s="34" t="str">
        <f>IF(ISNA(VLOOKUP(Table11132410161118192022[[#This Row],[Gross
Pay ]],'2021 tax table'!$A$1:$B$3276,2)),"",VLOOKUP(Table11132410161118192022[[#This Row],[Gross
Pay ]],'2021 tax table'!$A$1:$B$3276,2))</f>
        <v/>
      </c>
      <c r="AT54" s="38">
        <f>IFERROR((AT53+Table11132410161118192022[[#This Row],[Taxation]]),0)</f>
        <v>0</v>
      </c>
      <c r="AU54" s="30">
        <f>IFERROR((Table11132410161118192022[[#This Row],[Gross
Pay ]]-Table11132410161118192022[[#This Row],[Taxation]]),0)</f>
        <v>0</v>
      </c>
      <c r="AV54" s="39">
        <f>IFERROR((AV53+Table11132410161118192022[[#This Row],[Net
Pay]]),0)</f>
        <v>0</v>
      </c>
      <c r="AW54" s="21">
        <f>Table11132410161118192022[[#This Row],[Ordinary Total ]]*0.095</f>
        <v>0</v>
      </c>
      <c r="AX54" s="28">
        <f>AX53+Table11132410161118192022[[#This Row],[Super Guarantee]]</f>
        <v>0</v>
      </c>
      <c r="AY54" s="30">
        <f>Table11132410161118192022[[#This Row],[Gross
Pay ]]+Table11132410161118192022[[#This Row],[Super Guarantee]]</f>
        <v>0</v>
      </c>
      <c r="AZ54"/>
      <c r="BA54" s="6"/>
      <c r="BD54"/>
    </row>
    <row r="55" spans="1:56" x14ac:dyDescent="0.25">
      <c r="A55" s="2">
        <f t="shared" si="1"/>
        <v>44683</v>
      </c>
      <c r="B55" s="2">
        <f>Table11132410161118192022[[#This Row],[Week Beginning ]]+6</f>
        <v>44689</v>
      </c>
      <c r="C55" s="47"/>
      <c r="D55" s="51"/>
      <c r="E55" s="49"/>
      <c r="F55" s="4">
        <f>Table11132410161118192022[[#This Row],[Mon Break]]/24</f>
        <v>0</v>
      </c>
      <c r="G55" s="18">
        <f>(IF(Table11132410161118192022[[#This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f>
        <v>0</v>
      </c>
      <c r="H55" s="47"/>
      <c r="I55" s="48"/>
      <c r="J55" s="49"/>
      <c r="K55" s="4">
        <f>Table11132410161118192022[[#This Row],[Tues  Break]]/24</f>
        <v>0</v>
      </c>
      <c r="L55" s="18">
        <f>(IF(Table11132410161118192022[[#This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f>
        <v>0</v>
      </c>
      <c r="M55" s="47"/>
      <c r="N55" s="48"/>
      <c r="O55" s="49"/>
      <c r="P55" s="4">
        <f>Table11132410161118192022[[#This Row],[Wed Break]]/24</f>
        <v>0</v>
      </c>
      <c r="Q55" s="18">
        <f>(IF(Table11132410161118192022[[#This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f>
        <v>0</v>
      </c>
      <c r="R55" s="47"/>
      <c r="S55" s="48"/>
      <c r="T55" s="49"/>
      <c r="U55" s="4">
        <f>Table11132410161118192022[[#This Row],[Thurs Break]]/24</f>
        <v>0</v>
      </c>
      <c r="V55" s="18">
        <f>(IF(Table11132410161118192022[[#This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f>
        <v>0</v>
      </c>
      <c r="W55" s="47"/>
      <c r="X55" s="48"/>
      <c r="Y55" s="49"/>
      <c r="Z55" s="4">
        <f>Table11132410161118192022[[#This Row],[Fri Break]]/24</f>
        <v>0</v>
      </c>
      <c r="AA55" s="18">
        <f>(IF(Table11132410161118192022[[#This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f>
        <v>0</v>
      </c>
      <c r="AB55" s="47"/>
      <c r="AC55" s="48"/>
      <c r="AD55" s="49"/>
      <c r="AE55" s="43">
        <f>Table11132410161118192022[[#This Row],[Sat Break]]/24</f>
        <v>0</v>
      </c>
      <c r="AF55" s="23">
        <f>(IF(Table11132410161118192022[[#This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f>
        <v>0</v>
      </c>
      <c r="AG55" s="47"/>
      <c r="AH55" s="48"/>
      <c r="AI55" s="49"/>
      <c r="AJ55" s="4">
        <f>Table11132410161118192022[[#This Row],[Sun Break]]/24</f>
        <v>0</v>
      </c>
      <c r="AK55" s="18">
        <f>(IF(Table11132410161118192022[[#This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f>
        <v>0</v>
      </c>
      <c r="AL55" s="18">
        <f>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f>
        <v>0</v>
      </c>
      <c r="AM55" s="19">
        <f>Table11132410161118192022[[#This Row],[Total
Hours]]-Table11132410161118192022[[#This Row],[Overtime Hours]]</f>
        <v>0</v>
      </c>
      <c r="AN55" s="22">
        <f>Table11132410161118192022[[#This Row],[Ordinary Hours]]*'What you need to know'!$K$25</f>
        <v>0</v>
      </c>
      <c r="AO55" s="4">
        <f>IF(Table11132410161118192022[[#This Row],[Total
Hours]]&gt;'What you need to know'!$K$27,Table11132410161118192022[[#This Row],[Total
Hours]]-'What you need to know'!$K$27,0)</f>
        <v>0</v>
      </c>
      <c r="AP55" s="22">
        <f>Table11132410161118192022[[#This Row],[Overtime Hours]]*'What you need to know'!$K$26</f>
        <v>0</v>
      </c>
      <c r="AQ55" s="37">
        <f>Table11132410161118192022[[#This Row],[Ordinary Total ]]+Table11132410161118192022[[#This Row],[Overtime Total ]]</f>
        <v>0</v>
      </c>
      <c r="AR55" s="27">
        <f>AR54+Table11132410161118192022[[#This Row],[Gross
Pay ]]</f>
        <v>0</v>
      </c>
      <c r="AS55" s="34" t="str">
        <f>IF(ISNA(VLOOKUP(Table11132410161118192022[[#This Row],[Gross
Pay ]],'2021 tax table'!$A$1:$B$3276,2)),"",VLOOKUP(Table11132410161118192022[[#This Row],[Gross
Pay ]],'2021 tax table'!$A$1:$B$3276,2))</f>
        <v/>
      </c>
      <c r="AT55" s="38">
        <f>IFERROR((AT54+Table11132410161118192022[[#This Row],[Taxation]]),0)</f>
        <v>0</v>
      </c>
      <c r="AU55" s="30">
        <f>IFERROR((Table11132410161118192022[[#This Row],[Gross
Pay ]]-Table11132410161118192022[[#This Row],[Taxation]]),0)</f>
        <v>0</v>
      </c>
      <c r="AV55" s="39">
        <f>IFERROR((AV54+Table11132410161118192022[[#This Row],[Net
Pay]]),0)</f>
        <v>0</v>
      </c>
      <c r="AW55" s="21">
        <f>Table11132410161118192022[[#This Row],[Ordinary Total ]]*0.095</f>
        <v>0</v>
      </c>
      <c r="AX55" s="28">
        <f>AX54+Table11132410161118192022[[#This Row],[Super Guarantee]]</f>
        <v>0</v>
      </c>
      <c r="AY55" s="30">
        <f>Table11132410161118192022[[#This Row],[Gross
Pay ]]+Table11132410161118192022[[#This Row],[Super Guarantee]]</f>
        <v>0</v>
      </c>
      <c r="AZ55"/>
      <c r="BA55" s="6"/>
      <c r="BD55"/>
    </row>
    <row r="56" spans="1:56" x14ac:dyDescent="0.25">
      <c r="A56" s="2">
        <f t="shared" si="1"/>
        <v>44690</v>
      </c>
      <c r="B56" s="2">
        <f>Table11132410161118192022[[#This Row],[Week Beginning ]]+6</f>
        <v>44696</v>
      </c>
      <c r="C56" s="47"/>
      <c r="D56" s="51"/>
      <c r="E56" s="49"/>
      <c r="F56" s="4">
        <f>Table11132410161118192022[[#This Row],[Mon Break]]/24</f>
        <v>0</v>
      </c>
      <c r="G56" s="18">
        <f>(IF(Table11132410161118192022[[#This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f>
        <v>0</v>
      </c>
      <c r="H56" s="47"/>
      <c r="I56" s="48"/>
      <c r="J56" s="49"/>
      <c r="K56" s="4">
        <f>Table11132410161118192022[[#This Row],[Tues  Break]]/24</f>
        <v>0</v>
      </c>
      <c r="L56" s="18">
        <f>(IF(Table11132410161118192022[[#This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f>
        <v>0</v>
      </c>
      <c r="M56" s="47"/>
      <c r="N56" s="48"/>
      <c r="O56" s="49"/>
      <c r="P56" s="4">
        <f>Table11132410161118192022[[#This Row],[Wed Break]]/24</f>
        <v>0</v>
      </c>
      <c r="Q56" s="18">
        <f>(IF(Table11132410161118192022[[#This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f>
        <v>0</v>
      </c>
      <c r="R56" s="47"/>
      <c r="S56" s="48"/>
      <c r="T56" s="49"/>
      <c r="U56" s="4">
        <f>Table11132410161118192022[[#This Row],[Thurs Break]]/24</f>
        <v>0</v>
      </c>
      <c r="V56" s="18">
        <f>(IF(Table11132410161118192022[[#This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f>
        <v>0</v>
      </c>
      <c r="W56" s="47"/>
      <c r="X56" s="48"/>
      <c r="Y56" s="49"/>
      <c r="Z56" s="4">
        <f>Table11132410161118192022[[#This Row],[Fri Break]]/24</f>
        <v>0</v>
      </c>
      <c r="AA56" s="18">
        <f>(IF(Table11132410161118192022[[#This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f>
        <v>0</v>
      </c>
      <c r="AB56" s="47"/>
      <c r="AC56" s="48"/>
      <c r="AD56" s="49"/>
      <c r="AE56" s="43">
        <f>Table11132410161118192022[[#This Row],[Sat Break]]/24</f>
        <v>0</v>
      </c>
      <c r="AF56" s="23">
        <f>(IF(Table11132410161118192022[[#This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f>
        <v>0</v>
      </c>
      <c r="AG56" s="47"/>
      <c r="AH56" s="48"/>
      <c r="AI56" s="49"/>
      <c r="AJ56" s="4">
        <f>Table11132410161118192022[[#This Row],[Sun Break]]/24</f>
        <v>0</v>
      </c>
      <c r="AK56" s="18">
        <f>(IF(Table11132410161118192022[[#This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f>
        <v>0</v>
      </c>
      <c r="AL56" s="18">
        <f>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f>
        <v>0</v>
      </c>
      <c r="AM56" s="19">
        <f>Table11132410161118192022[[#This Row],[Total
Hours]]-Table11132410161118192022[[#This Row],[Overtime Hours]]</f>
        <v>0</v>
      </c>
      <c r="AN56" s="22">
        <f>Table11132410161118192022[[#This Row],[Ordinary Hours]]*'What you need to know'!$K$25</f>
        <v>0</v>
      </c>
      <c r="AO56" s="4">
        <f>IF(Table11132410161118192022[[#This Row],[Total
Hours]]&gt;'What you need to know'!$K$27,Table11132410161118192022[[#This Row],[Total
Hours]]-'What you need to know'!$K$27,0)</f>
        <v>0</v>
      </c>
      <c r="AP56" s="22">
        <f>Table11132410161118192022[[#This Row],[Overtime Hours]]*'What you need to know'!$K$26</f>
        <v>0</v>
      </c>
      <c r="AQ56" s="37">
        <f>Table11132410161118192022[[#This Row],[Ordinary Total ]]+Table11132410161118192022[[#This Row],[Overtime Total ]]</f>
        <v>0</v>
      </c>
      <c r="AR56" s="27">
        <f>AR55+Table11132410161118192022[[#This Row],[Gross
Pay ]]</f>
        <v>0</v>
      </c>
      <c r="AS56" s="34" t="str">
        <f>IF(ISNA(VLOOKUP(Table11132410161118192022[[#This Row],[Gross
Pay ]],'2021 tax table'!$A$1:$B$3276,2)),"",VLOOKUP(Table11132410161118192022[[#This Row],[Gross
Pay ]],'2021 tax table'!$A$1:$B$3276,2))</f>
        <v/>
      </c>
      <c r="AT56" s="38">
        <f>IFERROR((AT55+Table11132410161118192022[[#This Row],[Taxation]]),0)</f>
        <v>0</v>
      </c>
      <c r="AU56" s="30">
        <f>IFERROR((Table11132410161118192022[[#This Row],[Gross
Pay ]]-Table11132410161118192022[[#This Row],[Taxation]]),0)</f>
        <v>0</v>
      </c>
      <c r="AV56" s="39">
        <f>IFERROR((AV55+Table11132410161118192022[[#This Row],[Net
Pay]]),0)</f>
        <v>0</v>
      </c>
      <c r="AW56" s="21">
        <f>Table11132410161118192022[[#This Row],[Ordinary Total ]]*0.095</f>
        <v>0</v>
      </c>
      <c r="AX56" s="28">
        <f>AX55+Table11132410161118192022[[#This Row],[Super Guarantee]]</f>
        <v>0</v>
      </c>
      <c r="AY56" s="30">
        <f>Table11132410161118192022[[#This Row],[Gross
Pay ]]+Table11132410161118192022[[#This Row],[Super Guarantee]]</f>
        <v>0</v>
      </c>
      <c r="AZ56"/>
      <c r="BA56" s="6"/>
      <c r="BD56"/>
    </row>
    <row r="57" spans="1:56" x14ac:dyDescent="0.25">
      <c r="A57" s="2">
        <f t="shared" si="1"/>
        <v>44697</v>
      </c>
      <c r="B57" s="2">
        <f>Table11132410161118192022[[#This Row],[Week Beginning ]]+6</f>
        <v>44703</v>
      </c>
      <c r="C57" s="47"/>
      <c r="D57" s="51"/>
      <c r="E57" s="49"/>
      <c r="F57" s="4">
        <f>Table11132410161118192022[[#This Row],[Mon Break]]/24</f>
        <v>0</v>
      </c>
      <c r="G57" s="18">
        <f>(IF(Table11132410161118192022[[#This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f>
        <v>0</v>
      </c>
      <c r="H57" s="47"/>
      <c r="I57" s="48"/>
      <c r="J57" s="49"/>
      <c r="K57" s="4">
        <f>Table11132410161118192022[[#This Row],[Tues  Break]]/24</f>
        <v>0</v>
      </c>
      <c r="L57" s="18">
        <f>(IF(Table11132410161118192022[[#This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f>
        <v>0</v>
      </c>
      <c r="M57" s="47"/>
      <c r="N57" s="48"/>
      <c r="O57" s="49"/>
      <c r="P57" s="4">
        <f>Table11132410161118192022[[#This Row],[Wed Break]]/24</f>
        <v>0</v>
      </c>
      <c r="Q57" s="18">
        <f>(IF(Table11132410161118192022[[#This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f>
        <v>0</v>
      </c>
      <c r="R57" s="47"/>
      <c r="S57" s="48"/>
      <c r="T57" s="49"/>
      <c r="U57" s="4">
        <f>Table11132410161118192022[[#This Row],[Thurs Break]]/24</f>
        <v>0</v>
      </c>
      <c r="V57" s="18">
        <f>(IF(Table11132410161118192022[[#This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f>
        <v>0</v>
      </c>
      <c r="W57" s="47"/>
      <c r="X57" s="48"/>
      <c r="Y57" s="49"/>
      <c r="Z57" s="4">
        <f>Table11132410161118192022[[#This Row],[Fri Break]]/24</f>
        <v>0</v>
      </c>
      <c r="AA57" s="18">
        <f>(IF(Table11132410161118192022[[#This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f>
        <v>0</v>
      </c>
      <c r="AB57" s="47"/>
      <c r="AC57" s="48"/>
      <c r="AD57" s="49"/>
      <c r="AE57" s="43">
        <f>Table11132410161118192022[[#This Row],[Sat Break]]/24</f>
        <v>0</v>
      </c>
      <c r="AF57" s="23">
        <f>(IF(Table11132410161118192022[[#This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f>
        <v>0</v>
      </c>
      <c r="AG57" s="47"/>
      <c r="AH57" s="48"/>
      <c r="AI57" s="49"/>
      <c r="AJ57" s="4">
        <f>Table11132410161118192022[[#This Row],[Sun Break]]/24</f>
        <v>0</v>
      </c>
      <c r="AK57" s="18">
        <f>(IF(Table11132410161118192022[[#This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f>
        <v>0</v>
      </c>
      <c r="AL57" s="18">
        <f>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f>
        <v>0</v>
      </c>
      <c r="AM57" s="19">
        <f>Table11132410161118192022[[#This Row],[Total
Hours]]-Table11132410161118192022[[#This Row],[Overtime Hours]]</f>
        <v>0</v>
      </c>
      <c r="AN57" s="22">
        <f>Table11132410161118192022[[#This Row],[Ordinary Hours]]*'What you need to know'!$K$25</f>
        <v>0</v>
      </c>
      <c r="AO57" s="4">
        <f>IF(Table11132410161118192022[[#This Row],[Total
Hours]]&gt;'What you need to know'!$K$27,Table11132410161118192022[[#This Row],[Total
Hours]]-'What you need to know'!$K$27,0)</f>
        <v>0</v>
      </c>
      <c r="AP57" s="22">
        <f>Table11132410161118192022[[#This Row],[Overtime Hours]]*'What you need to know'!$K$26</f>
        <v>0</v>
      </c>
      <c r="AQ57" s="37">
        <f>Table11132410161118192022[[#This Row],[Ordinary Total ]]+Table11132410161118192022[[#This Row],[Overtime Total ]]</f>
        <v>0</v>
      </c>
      <c r="AR57" s="27">
        <f>AR56+Table11132410161118192022[[#This Row],[Gross
Pay ]]</f>
        <v>0</v>
      </c>
      <c r="AS57" s="34" t="str">
        <f>IF(ISNA(VLOOKUP(Table11132410161118192022[[#This Row],[Gross
Pay ]],'2021 tax table'!$A$1:$B$3276,2)),"",VLOOKUP(Table11132410161118192022[[#This Row],[Gross
Pay ]],'2021 tax table'!$A$1:$B$3276,2))</f>
        <v/>
      </c>
      <c r="AT57" s="38">
        <f>IFERROR((AT56+Table11132410161118192022[[#This Row],[Taxation]]),0)</f>
        <v>0</v>
      </c>
      <c r="AU57" s="30">
        <f>IFERROR((Table11132410161118192022[[#This Row],[Gross
Pay ]]-Table11132410161118192022[[#This Row],[Taxation]]),0)</f>
        <v>0</v>
      </c>
      <c r="AV57" s="39">
        <f>IFERROR((AV56+Table11132410161118192022[[#This Row],[Net
Pay]]),0)</f>
        <v>0</v>
      </c>
      <c r="AW57" s="21">
        <f>Table11132410161118192022[[#This Row],[Ordinary Total ]]*0.095</f>
        <v>0</v>
      </c>
      <c r="AX57" s="28">
        <f>AX56+Table11132410161118192022[[#This Row],[Super Guarantee]]</f>
        <v>0</v>
      </c>
      <c r="AY57" s="30">
        <f>Table11132410161118192022[[#This Row],[Gross
Pay ]]+Table11132410161118192022[[#This Row],[Super Guarantee]]</f>
        <v>0</v>
      </c>
      <c r="AZ57"/>
      <c r="BA57" s="6"/>
      <c r="BD57"/>
    </row>
    <row r="58" spans="1:56" x14ac:dyDescent="0.25">
      <c r="A58" s="2">
        <f t="shared" si="1"/>
        <v>44704</v>
      </c>
      <c r="B58" s="2">
        <f>Table11132410161118192022[[#This Row],[Week Beginning ]]+6</f>
        <v>44710</v>
      </c>
      <c r="C58" s="47"/>
      <c r="D58" s="51"/>
      <c r="E58" s="49"/>
      <c r="F58" s="4">
        <f>Table11132410161118192022[[#This Row],[Mon Break]]/24</f>
        <v>0</v>
      </c>
      <c r="G58" s="18">
        <f>(IF(Table11132410161118192022[[#This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f>
        <v>0</v>
      </c>
      <c r="H58" s="47"/>
      <c r="I58" s="48"/>
      <c r="J58" s="49"/>
      <c r="K58" s="4">
        <f>Table11132410161118192022[[#This Row],[Tues  Break]]/24</f>
        <v>0</v>
      </c>
      <c r="L58" s="18">
        <f>(IF(Table11132410161118192022[[#This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f>
        <v>0</v>
      </c>
      <c r="M58" s="47"/>
      <c r="N58" s="48"/>
      <c r="O58" s="49"/>
      <c r="P58" s="4">
        <f>Table11132410161118192022[[#This Row],[Wed Break]]/24</f>
        <v>0</v>
      </c>
      <c r="Q58" s="18">
        <f>(IF(Table11132410161118192022[[#This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f>
        <v>0</v>
      </c>
      <c r="R58" s="47"/>
      <c r="S58" s="48"/>
      <c r="T58" s="49"/>
      <c r="U58" s="4">
        <f>Table11132410161118192022[[#This Row],[Thurs Break]]/24</f>
        <v>0</v>
      </c>
      <c r="V58" s="18">
        <f>(IF(Table11132410161118192022[[#This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f>
        <v>0</v>
      </c>
      <c r="W58" s="47"/>
      <c r="X58" s="48"/>
      <c r="Y58" s="49"/>
      <c r="Z58" s="4">
        <f>Table11132410161118192022[[#This Row],[Fri Break]]/24</f>
        <v>0</v>
      </c>
      <c r="AA58" s="18">
        <f>(IF(Table11132410161118192022[[#This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f>
        <v>0</v>
      </c>
      <c r="AB58" s="47"/>
      <c r="AC58" s="48"/>
      <c r="AD58" s="49"/>
      <c r="AE58" s="43">
        <f>Table11132410161118192022[[#This Row],[Sat Break]]/24</f>
        <v>0</v>
      </c>
      <c r="AF58" s="23">
        <f>(IF(Table11132410161118192022[[#This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f>
        <v>0</v>
      </c>
      <c r="AG58" s="47"/>
      <c r="AH58" s="48"/>
      <c r="AI58" s="49"/>
      <c r="AJ58" s="4">
        <f>Table11132410161118192022[[#This Row],[Sun Break]]/24</f>
        <v>0</v>
      </c>
      <c r="AK58" s="18">
        <f>(IF(Table11132410161118192022[[#This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f>
        <v>0</v>
      </c>
      <c r="AL58" s="18">
        <f>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f>
        <v>0</v>
      </c>
      <c r="AM58" s="19">
        <f>Table11132410161118192022[[#This Row],[Total
Hours]]-Table11132410161118192022[[#This Row],[Overtime Hours]]</f>
        <v>0</v>
      </c>
      <c r="AN58" s="22">
        <f>Table11132410161118192022[[#This Row],[Ordinary Hours]]*'What you need to know'!$K$25</f>
        <v>0</v>
      </c>
      <c r="AO58" s="4">
        <f>IF(Table11132410161118192022[[#This Row],[Total
Hours]]&gt;'What you need to know'!$K$27,Table11132410161118192022[[#This Row],[Total
Hours]]-'What you need to know'!$K$27,0)</f>
        <v>0</v>
      </c>
      <c r="AP58" s="22">
        <f>Table11132410161118192022[[#This Row],[Overtime Hours]]*'What you need to know'!$K$26</f>
        <v>0</v>
      </c>
      <c r="AQ58" s="37">
        <f>Table11132410161118192022[[#This Row],[Ordinary Total ]]+Table11132410161118192022[[#This Row],[Overtime Total ]]</f>
        <v>0</v>
      </c>
      <c r="AR58" s="27">
        <f>AR57+Table11132410161118192022[[#This Row],[Gross
Pay ]]</f>
        <v>0</v>
      </c>
      <c r="AS58" s="34" t="str">
        <f>IF(ISNA(VLOOKUP(Table11132410161118192022[[#This Row],[Gross
Pay ]],'2021 tax table'!$A$1:$B$3276,2)),"",VLOOKUP(Table11132410161118192022[[#This Row],[Gross
Pay ]],'2021 tax table'!$A$1:$B$3276,2))</f>
        <v/>
      </c>
      <c r="AT58" s="38">
        <f>IFERROR((AT57+Table11132410161118192022[[#This Row],[Taxation]]),0)</f>
        <v>0</v>
      </c>
      <c r="AU58" s="30">
        <f>IFERROR((Table11132410161118192022[[#This Row],[Gross
Pay ]]-Table11132410161118192022[[#This Row],[Taxation]]),0)</f>
        <v>0</v>
      </c>
      <c r="AV58" s="39">
        <f>IFERROR((AV57+Table11132410161118192022[[#This Row],[Net
Pay]]),0)</f>
        <v>0</v>
      </c>
      <c r="AW58" s="21">
        <f>Table11132410161118192022[[#This Row],[Ordinary Total ]]*0.095</f>
        <v>0</v>
      </c>
      <c r="AX58" s="28">
        <f>AX57+Table11132410161118192022[[#This Row],[Super Guarantee]]</f>
        <v>0</v>
      </c>
      <c r="AY58" s="30">
        <f>Table11132410161118192022[[#This Row],[Gross
Pay ]]+Table11132410161118192022[[#This Row],[Super Guarantee]]</f>
        <v>0</v>
      </c>
      <c r="AZ58"/>
      <c r="BA58" s="6"/>
      <c r="BD58"/>
    </row>
    <row r="59" spans="1:56" x14ac:dyDescent="0.25">
      <c r="A59" s="2">
        <f t="shared" si="1"/>
        <v>44711</v>
      </c>
      <c r="B59" s="2">
        <f>Table11132410161118192022[[#This Row],[Week Beginning ]]+6</f>
        <v>44717</v>
      </c>
      <c r="C59" s="47"/>
      <c r="D59" s="51"/>
      <c r="E59" s="49"/>
      <c r="F59" s="4">
        <f>Table11132410161118192022[[#This Row],[Mon Break]]/24</f>
        <v>0</v>
      </c>
      <c r="G59" s="18">
        <f>(IF(Table11132410161118192022[[#This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f>
        <v>0</v>
      </c>
      <c r="H59" s="47"/>
      <c r="I59" s="48"/>
      <c r="J59" s="49"/>
      <c r="K59" s="4">
        <f>Table11132410161118192022[[#This Row],[Tues  Break]]/24</f>
        <v>0</v>
      </c>
      <c r="L59" s="18">
        <f>(IF(Table11132410161118192022[[#This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f>
        <v>0</v>
      </c>
      <c r="M59" s="47"/>
      <c r="N59" s="48"/>
      <c r="O59" s="49"/>
      <c r="P59" s="4">
        <f>Table11132410161118192022[[#This Row],[Wed Break]]/24</f>
        <v>0</v>
      </c>
      <c r="Q59" s="18">
        <f>(IF(Table11132410161118192022[[#This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f>
        <v>0</v>
      </c>
      <c r="R59" s="47"/>
      <c r="S59" s="48"/>
      <c r="T59" s="49"/>
      <c r="U59" s="4">
        <f>Table11132410161118192022[[#This Row],[Thurs Break]]/24</f>
        <v>0</v>
      </c>
      <c r="V59" s="18">
        <f>(IF(Table11132410161118192022[[#This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f>
        <v>0</v>
      </c>
      <c r="W59" s="47"/>
      <c r="X59" s="48"/>
      <c r="Y59" s="49"/>
      <c r="Z59" s="4">
        <f>Table11132410161118192022[[#This Row],[Fri Break]]/24</f>
        <v>0</v>
      </c>
      <c r="AA59" s="18">
        <f>(IF(Table11132410161118192022[[#This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f>
        <v>0</v>
      </c>
      <c r="AB59" s="47"/>
      <c r="AC59" s="48"/>
      <c r="AD59" s="49"/>
      <c r="AE59" s="43">
        <f>Table11132410161118192022[[#This Row],[Sat Break]]/24</f>
        <v>0</v>
      </c>
      <c r="AF59" s="23">
        <f>(IF(Table11132410161118192022[[#This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f>
        <v>0</v>
      </c>
      <c r="AG59" s="47"/>
      <c r="AH59" s="48"/>
      <c r="AI59" s="49"/>
      <c r="AJ59" s="4">
        <f>Table11132410161118192022[[#This Row],[Sun Break]]/24</f>
        <v>0</v>
      </c>
      <c r="AK59" s="18">
        <f>(IF(Table11132410161118192022[[#This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f>
        <v>0</v>
      </c>
      <c r="AL59" s="18">
        <f>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f>
        <v>0</v>
      </c>
      <c r="AM59" s="19">
        <f>Table11132410161118192022[[#This Row],[Total
Hours]]-Table11132410161118192022[[#This Row],[Overtime Hours]]</f>
        <v>0</v>
      </c>
      <c r="AN59" s="22">
        <f>Table11132410161118192022[[#This Row],[Ordinary Hours]]*'What you need to know'!$K$25</f>
        <v>0</v>
      </c>
      <c r="AO59" s="4">
        <f>IF(Table11132410161118192022[[#This Row],[Total
Hours]]&gt;'What you need to know'!$K$27,Table11132410161118192022[[#This Row],[Total
Hours]]-'What you need to know'!$K$27,0)</f>
        <v>0</v>
      </c>
      <c r="AP59" s="22">
        <f>Table11132410161118192022[[#This Row],[Overtime Hours]]*'What you need to know'!$K$26</f>
        <v>0</v>
      </c>
      <c r="AQ59" s="37">
        <f>Table11132410161118192022[[#This Row],[Ordinary Total ]]+Table11132410161118192022[[#This Row],[Overtime Total ]]</f>
        <v>0</v>
      </c>
      <c r="AR59" s="27">
        <f>AR58+Table11132410161118192022[[#This Row],[Gross
Pay ]]</f>
        <v>0</v>
      </c>
      <c r="AS59" s="34" t="str">
        <f>IF(ISNA(VLOOKUP(Table11132410161118192022[[#This Row],[Gross
Pay ]],'2021 tax table'!$A$1:$B$3276,2)),"",VLOOKUP(Table11132410161118192022[[#This Row],[Gross
Pay ]],'2021 tax table'!$A$1:$B$3276,2))</f>
        <v/>
      </c>
      <c r="AT59" s="38">
        <f>IFERROR((AT58+Table11132410161118192022[[#This Row],[Taxation]]),0)</f>
        <v>0</v>
      </c>
      <c r="AU59" s="30">
        <f>IFERROR((Table11132410161118192022[[#This Row],[Gross
Pay ]]-Table11132410161118192022[[#This Row],[Taxation]]),0)</f>
        <v>0</v>
      </c>
      <c r="AV59" s="39">
        <f>IFERROR((AV58+Table11132410161118192022[[#This Row],[Net
Pay]]),0)</f>
        <v>0</v>
      </c>
      <c r="AW59" s="21">
        <f>Table11132410161118192022[[#This Row],[Ordinary Total ]]*0.095</f>
        <v>0</v>
      </c>
      <c r="AX59" s="28">
        <f>AX58+Table11132410161118192022[[#This Row],[Super Guarantee]]</f>
        <v>0</v>
      </c>
      <c r="AY59" s="30">
        <f>Table11132410161118192022[[#This Row],[Gross
Pay ]]+Table11132410161118192022[[#This Row],[Super Guarantee]]</f>
        <v>0</v>
      </c>
      <c r="AZ59"/>
      <c r="BA59" s="6"/>
      <c r="BD59"/>
    </row>
    <row r="60" spans="1:56" x14ac:dyDescent="0.25">
      <c r="A60" s="2">
        <f t="shared" si="1"/>
        <v>44718</v>
      </c>
      <c r="B60" s="2">
        <f>Table11132410161118192022[[#This Row],[Week Beginning ]]+6</f>
        <v>44724</v>
      </c>
      <c r="C60" s="47"/>
      <c r="D60" s="51"/>
      <c r="E60" s="49"/>
      <c r="F60" s="4">
        <f>Table11132410161118192022[[#This Row],[Mon Break]]/24</f>
        <v>0</v>
      </c>
      <c r="G60" s="18">
        <f>(IF(Table11132410161118192022[[#This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f>
        <v>0</v>
      </c>
      <c r="H60" s="47"/>
      <c r="I60" s="48"/>
      <c r="J60" s="49"/>
      <c r="K60" s="4">
        <f>Table11132410161118192022[[#This Row],[Tues  Break]]/24</f>
        <v>0</v>
      </c>
      <c r="L60" s="18">
        <f>(IF(Table11132410161118192022[[#This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f>
        <v>0</v>
      </c>
      <c r="M60" s="47"/>
      <c r="N60" s="48"/>
      <c r="O60" s="49"/>
      <c r="P60" s="4">
        <f>Table11132410161118192022[[#This Row],[Wed Break]]/24</f>
        <v>0</v>
      </c>
      <c r="Q60" s="18">
        <f>(IF(Table11132410161118192022[[#This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f>
        <v>0</v>
      </c>
      <c r="R60" s="47"/>
      <c r="S60" s="48"/>
      <c r="T60" s="49"/>
      <c r="U60" s="4">
        <f>Table11132410161118192022[[#This Row],[Thurs Break]]/24</f>
        <v>0</v>
      </c>
      <c r="V60" s="18">
        <f>(IF(Table11132410161118192022[[#This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f>
        <v>0</v>
      </c>
      <c r="W60" s="47"/>
      <c r="X60" s="48"/>
      <c r="Y60" s="49"/>
      <c r="Z60" s="4">
        <f>Table11132410161118192022[[#This Row],[Fri Break]]/24</f>
        <v>0</v>
      </c>
      <c r="AA60" s="18">
        <f>(IF(Table11132410161118192022[[#This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f>
        <v>0</v>
      </c>
      <c r="AB60" s="47"/>
      <c r="AC60" s="48"/>
      <c r="AD60" s="49"/>
      <c r="AE60" s="43">
        <f>Table11132410161118192022[[#This Row],[Sat Break]]/24</f>
        <v>0</v>
      </c>
      <c r="AF60" s="23">
        <f>(IF(Table11132410161118192022[[#This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f>
        <v>0</v>
      </c>
      <c r="AG60" s="47"/>
      <c r="AH60" s="48"/>
      <c r="AI60" s="49"/>
      <c r="AJ60" s="4">
        <f>Table11132410161118192022[[#This Row],[Sun Break]]/24</f>
        <v>0</v>
      </c>
      <c r="AK60" s="18">
        <f>(IF(Table11132410161118192022[[#This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f>
        <v>0</v>
      </c>
      <c r="AL60" s="18">
        <f>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f>
        <v>0</v>
      </c>
      <c r="AM60" s="19">
        <f>Table11132410161118192022[[#This Row],[Total
Hours]]-Table11132410161118192022[[#This Row],[Overtime Hours]]</f>
        <v>0</v>
      </c>
      <c r="AN60" s="22">
        <f>Table11132410161118192022[[#This Row],[Ordinary Hours]]*'What you need to know'!$K$25</f>
        <v>0</v>
      </c>
      <c r="AO60" s="4">
        <f>IF(Table11132410161118192022[[#This Row],[Total
Hours]]&gt;'What you need to know'!$K$27,Table11132410161118192022[[#This Row],[Total
Hours]]-'What you need to know'!$K$27,0)</f>
        <v>0</v>
      </c>
      <c r="AP60" s="22">
        <f>Table11132410161118192022[[#This Row],[Overtime Hours]]*'What you need to know'!$K$26</f>
        <v>0</v>
      </c>
      <c r="AQ60" s="37">
        <f>Table11132410161118192022[[#This Row],[Ordinary Total ]]+Table11132410161118192022[[#This Row],[Overtime Total ]]</f>
        <v>0</v>
      </c>
      <c r="AR60" s="27">
        <f>AR59+Table11132410161118192022[[#This Row],[Gross
Pay ]]</f>
        <v>0</v>
      </c>
      <c r="AS60" s="34" t="str">
        <f>IF(ISNA(VLOOKUP(Table11132410161118192022[[#This Row],[Gross
Pay ]],'2021 tax table'!$A$1:$B$3276,2)),"",VLOOKUP(Table11132410161118192022[[#This Row],[Gross
Pay ]],'2021 tax table'!$A$1:$B$3276,2))</f>
        <v/>
      </c>
      <c r="AT60" s="38">
        <f>IFERROR((AT59+Table11132410161118192022[[#This Row],[Taxation]]),0)</f>
        <v>0</v>
      </c>
      <c r="AU60" s="30">
        <f>IFERROR((Table11132410161118192022[[#This Row],[Gross
Pay ]]-Table11132410161118192022[[#This Row],[Taxation]]),0)</f>
        <v>0</v>
      </c>
      <c r="AV60" s="39">
        <f>IFERROR((AV59+Table11132410161118192022[[#This Row],[Net
Pay]]),0)</f>
        <v>0</v>
      </c>
      <c r="AW60" s="21">
        <f>Table11132410161118192022[[#This Row],[Ordinary Total ]]*0.095</f>
        <v>0</v>
      </c>
      <c r="AX60" s="28">
        <f>AX59+Table11132410161118192022[[#This Row],[Super Guarantee]]</f>
        <v>0</v>
      </c>
      <c r="AY60" s="30">
        <f>Table11132410161118192022[[#This Row],[Gross
Pay ]]+Table11132410161118192022[[#This Row],[Super Guarantee]]</f>
        <v>0</v>
      </c>
      <c r="AZ60"/>
      <c r="BA60" s="6"/>
      <c r="BD60"/>
    </row>
    <row r="61" spans="1:56" x14ac:dyDescent="0.25">
      <c r="A61" s="2">
        <f t="shared" si="1"/>
        <v>44725</v>
      </c>
      <c r="B61" s="2">
        <f>Table11132410161118192022[[#This Row],[Week Beginning ]]+6</f>
        <v>44731</v>
      </c>
      <c r="C61" s="47"/>
      <c r="D61" s="51"/>
      <c r="E61" s="49"/>
      <c r="F61" s="4">
        <f>Table11132410161118192022[[#This Row],[Mon Break]]/24</f>
        <v>0</v>
      </c>
      <c r="G61" s="18">
        <f>(IF(Table11132410161118192022[[#This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f>
        <v>0</v>
      </c>
      <c r="H61" s="47"/>
      <c r="I61" s="48"/>
      <c r="J61" s="49"/>
      <c r="K61" s="4">
        <f>Table11132410161118192022[[#This Row],[Tues  Break]]/24</f>
        <v>0</v>
      </c>
      <c r="L61" s="18">
        <f>(IF(Table11132410161118192022[[#This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f>
        <v>0</v>
      </c>
      <c r="M61" s="47"/>
      <c r="N61" s="48"/>
      <c r="O61" s="49"/>
      <c r="P61" s="4">
        <f>Table11132410161118192022[[#This Row],[Wed Break]]/24</f>
        <v>0</v>
      </c>
      <c r="Q61" s="18">
        <f>(IF(Table11132410161118192022[[#This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f>
        <v>0</v>
      </c>
      <c r="R61" s="47"/>
      <c r="S61" s="48"/>
      <c r="T61" s="49"/>
      <c r="U61" s="4">
        <f>Table11132410161118192022[[#This Row],[Thurs Break]]/24</f>
        <v>0</v>
      </c>
      <c r="V61" s="18">
        <f>(IF(Table11132410161118192022[[#This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f>
        <v>0</v>
      </c>
      <c r="W61" s="47"/>
      <c r="X61" s="48"/>
      <c r="Y61" s="49"/>
      <c r="Z61" s="4">
        <f>Table11132410161118192022[[#This Row],[Fri Break]]/24</f>
        <v>0</v>
      </c>
      <c r="AA61" s="18">
        <f>(IF(Table11132410161118192022[[#This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f>
        <v>0</v>
      </c>
      <c r="AB61" s="47"/>
      <c r="AC61" s="48"/>
      <c r="AD61" s="49"/>
      <c r="AE61" s="43">
        <f>Table11132410161118192022[[#This Row],[Sat Break]]/24</f>
        <v>0</v>
      </c>
      <c r="AF61" s="23">
        <f>(IF(Table11132410161118192022[[#This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f>
        <v>0</v>
      </c>
      <c r="AG61" s="47"/>
      <c r="AH61" s="48"/>
      <c r="AI61" s="49"/>
      <c r="AJ61" s="4">
        <f>Table11132410161118192022[[#This Row],[Sun Break]]/24</f>
        <v>0</v>
      </c>
      <c r="AK61" s="18">
        <f>(IF(Table11132410161118192022[[#This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f>
        <v>0</v>
      </c>
      <c r="AL61" s="18">
        <f>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f>
        <v>0</v>
      </c>
      <c r="AM61" s="19">
        <f>Table11132410161118192022[[#This Row],[Total
Hours]]-Table11132410161118192022[[#This Row],[Overtime Hours]]</f>
        <v>0</v>
      </c>
      <c r="AN61" s="22">
        <f>Table11132410161118192022[[#This Row],[Ordinary Hours]]*'What you need to know'!$K$25</f>
        <v>0</v>
      </c>
      <c r="AO61" s="4">
        <f>IF(Table11132410161118192022[[#This Row],[Total
Hours]]&gt;'What you need to know'!$K$27,Table11132410161118192022[[#This Row],[Total
Hours]]-'What you need to know'!$K$27,0)</f>
        <v>0</v>
      </c>
      <c r="AP61" s="22">
        <f>Table11132410161118192022[[#This Row],[Overtime Hours]]*'What you need to know'!$K$26</f>
        <v>0</v>
      </c>
      <c r="AQ61" s="37">
        <f>Table11132410161118192022[[#This Row],[Ordinary Total ]]+Table11132410161118192022[[#This Row],[Overtime Total ]]</f>
        <v>0</v>
      </c>
      <c r="AR61" s="27">
        <f>AR60+Table11132410161118192022[[#This Row],[Gross
Pay ]]</f>
        <v>0</v>
      </c>
      <c r="AS61" s="34" t="str">
        <f>IF(ISNA(VLOOKUP(Table11132410161118192022[[#This Row],[Gross
Pay ]],'2021 tax table'!$A$1:$B$3276,2)),"",VLOOKUP(Table11132410161118192022[[#This Row],[Gross
Pay ]],'2021 tax table'!$A$1:$B$3276,2))</f>
        <v/>
      </c>
      <c r="AT61" s="38">
        <f>IFERROR((AT60+Table11132410161118192022[[#This Row],[Taxation]]),0)</f>
        <v>0</v>
      </c>
      <c r="AU61" s="30">
        <f>IFERROR((Table11132410161118192022[[#This Row],[Gross
Pay ]]-Table11132410161118192022[[#This Row],[Taxation]]),0)</f>
        <v>0</v>
      </c>
      <c r="AV61" s="39">
        <f>IFERROR((AV60+Table11132410161118192022[[#This Row],[Net
Pay]]),0)</f>
        <v>0</v>
      </c>
      <c r="AW61" s="21">
        <f>Table11132410161118192022[[#This Row],[Ordinary Total ]]*0.095</f>
        <v>0</v>
      </c>
      <c r="AX61" s="28">
        <f>AX60+Table11132410161118192022[[#This Row],[Super Guarantee]]</f>
        <v>0</v>
      </c>
      <c r="AY61" s="30">
        <f>Table11132410161118192022[[#This Row],[Gross
Pay ]]+Table11132410161118192022[[#This Row],[Super Guarantee]]</f>
        <v>0</v>
      </c>
      <c r="AZ61"/>
      <c r="BA61" s="6"/>
      <c r="BD61"/>
    </row>
    <row r="62" spans="1:56" x14ac:dyDescent="0.25">
      <c r="A62" s="2">
        <f t="shared" si="1"/>
        <v>44732</v>
      </c>
      <c r="B62" s="2">
        <f>Table11132410161118192022[[#This Row],[Week Beginning ]]+6</f>
        <v>44738</v>
      </c>
      <c r="C62" s="47"/>
      <c r="D62" s="51"/>
      <c r="E62" s="49"/>
      <c r="F62" s="4">
        <f>Table11132410161118192022[[#This Row],[Mon Break]]/24</f>
        <v>0</v>
      </c>
      <c r="G62" s="18">
        <f>(IF(Table11132410161118192022[[#This Row],[Mon Start]]&gt;Table11132410161118192022[[#This Row],[Mon End]],Table11132410161118192022[[#This Row],[Mon End]]+1-Table11132410161118192022[[#This Row],[Mon Break in excel format]]-Table11132410161118192022[[#This Row],[Mon Start]],Table11132410161118192022[[#This Row],[Mon End]]-Table11132410161118192022[[#This Row],[Mon Start]]-Table11132410161118192022[[#This Row],[Mon Break in excel format]]))*24</f>
        <v>0</v>
      </c>
      <c r="H62" s="47"/>
      <c r="I62" s="48"/>
      <c r="J62" s="49"/>
      <c r="K62" s="4">
        <f>Table11132410161118192022[[#This Row],[Tues  Break]]/24</f>
        <v>0</v>
      </c>
      <c r="L62" s="18">
        <f>(IF(Table11132410161118192022[[#This Row],[Tues Start]]&gt;Table11132410161118192022[[#This Row],[Tues End]],Table11132410161118192022[[#This Row],[Tues End]]+1-Table11132410161118192022[[#This Row],[Tues Break in excel format]]-Table11132410161118192022[[#This Row],[Tues Start]],Table11132410161118192022[[#This Row],[Tues End]]-Table11132410161118192022[[#This Row],[Tues Start]]-Table11132410161118192022[[#This Row],[Tues Break in excel format]]))*24</f>
        <v>0</v>
      </c>
      <c r="M62" s="47"/>
      <c r="N62" s="48"/>
      <c r="O62" s="49"/>
      <c r="P62" s="4">
        <f>Table11132410161118192022[[#This Row],[Wed Break]]/24</f>
        <v>0</v>
      </c>
      <c r="Q62" s="18">
        <f>(IF(Table11132410161118192022[[#This Row],[Wed Start]]&gt;Table11132410161118192022[[#This Row],[Wed End]],Table11132410161118192022[[#This Row],[Wed End]]+1-Table11132410161118192022[[#This Row],[ Wed Break in excel format]]-Table11132410161118192022[[#This Row],[Wed Start]],Table11132410161118192022[[#This Row],[Wed End]]-Table11132410161118192022[[#This Row],[Wed Start]]-Table11132410161118192022[[#This Row],[ Wed Break in excel format]]))*24</f>
        <v>0</v>
      </c>
      <c r="R62" s="47"/>
      <c r="S62" s="48"/>
      <c r="T62" s="49"/>
      <c r="U62" s="4">
        <f>Table11132410161118192022[[#This Row],[Thurs Break]]/24</f>
        <v>0</v>
      </c>
      <c r="V62" s="18">
        <f>(IF(Table11132410161118192022[[#This Row],[Thurs Start]]&gt;Table11132410161118192022[[#This Row],[Thurs End]],Table11132410161118192022[[#This Row],[Thurs End]]+1-Table11132410161118192022[[#This Row],[Thurs Break in excel format]]-Table11132410161118192022[[#This Row],[Thurs Start]],Table11132410161118192022[[#This Row],[Thurs End]]-Table11132410161118192022[[#This Row],[Thurs Start]]-Table11132410161118192022[[#This Row],[Thurs Break in excel format]]))*24</f>
        <v>0</v>
      </c>
      <c r="W62" s="47"/>
      <c r="X62" s="48"/>
      <c r="Y62" s="49"/>
      <c r="Z62" s="4">
        <f>Table11132410161118192022[[#This Row],[Fri Break]]/24</f>
        <v>0</v>
      </c>
      <c r="AA62" s="18">
        <f>(IF(Table11132410161118192022[[#This Row],[Fri Start]]&gt;Table11132410161118192022[[#This Row],[Fri End]],Table11132410161118192022[[#This Row],[Fri End]]+1-Table11132410161118192022[[#This Row],[Fri Break in excel format]]-Table11132410161118192022[[#This Row],[Fri Start]],Table11132410161118192022[[#This Row],[Fri End]]-Table11132410161118192022[[#This Row],[Fri Start]]-Table11132410161118192022[[#This Row],[Fri Break in excel format]]))*24</f>
        <v>0</v>
      </c>
      <c r="AB62" s="47"/>
      <c r="AC62" s="48"/>
      <c r="AD62" s="49"/>
      <c r="AE62" s="43">
        <f>Table11132410161118192022[[#This Row],[Sat Break]]/24</f>
        <v>0</v>
      </c>
      <c r="AF62" s="23">
        <f>(IF(Table11132410161118192022[[#This Row],[Sat Start]]&gt;Table11132410161118192022[[#This Row],[Sat End]],Table11132410161118192022[[#This Row],[Sat End]]+1-Table11132410161118192022[[#This Row],[Sat Break in excel format]]-Table11132410161118192022[[#This Row],[Sat Start]],Table11132410161118192022[[#This Row],[Sat End]]-Table11132410161118192022[[#This Row],[Sat Start]]-Table11132410161118192022[[#This Row],[Sat Break in excel format]]))*24</f>
        <v>0</v>
      </c>
      <c r="AG62" s="47"/>
      <c r="AH62" s="48"/>
      <c r="AI62" s="49"/>
      <c r="AJ62" s="4">
        <f>Table11132410161118192022[[#This Row],[Sun Break]]/24</f>
        <v>0</v>
      </c>
      <c r="AK62" s="18">
        <f>(IF(Table11132410161118192022[[#This Row],[Sun Start]]&gt;Table11132410161118192022[[#This Row],[Sun End]],Table11132410161118192022[[#This Row],[Sun End]]+1-Table11132410161118192022[[#This Row],[Sun Break in excel format]]-Table11132410161118192022[[#This Row],[Sun Start]],Table11132410161118192022[[#This Row],[Sun End]]-Table11132410161118192022[[#This Row],[Sun Start]]-Table11132410161118192022[[#This Row],[Sun Break in excel format]]))*24</f>
        <v>0</v>
      </c>
      <c r="AL62" s="18">
        <f>Table11132410161118192022[[#This Row],[Mon Total]]+Table11132410161118192022[[#This Row],[Tues  Total]]+Table11132410161118192022[[#This Row],[Wed Total]]+Table11132410161118192022[[#This Row],[Thurs Total]]+Table11132410161118192022[[#This Row],[Fri Total]]+Table11132410161118192022[[#This Row],[Sat Total]]+Table11132410161118192022[[#This Row],[Sun Total]]</f>
        <v>0</v>
      </c>
      <c r="AM62" s="19">
        <f>Table11132410161118192022[[#This Row],[Total
Hours]]-Table11132410161118192022[[#This Row],[Overtime Hours]]</f>
        <v>0</v>
      </c>
      <c r="AN62" s="22">
        <f>Table11132410161118192022[[#This Row],[Ordinary Hours]]*'What you need to know'!$K$25</f>
        <v>0</v>
      </c>
      <c r="AO62" s="4">
        <f>IF(Table11132410161118192022[[#This Row],[Total
Hours]]&gt;'What you need to know'!$K$27,Table11132410161118192022[[#This Row],[Total
Hours]]-'What you need to know'!$K$27,0)</f>
        <v>0</v>
      </c>
      <c r="AP62" s="22">
        <f>Table11132410161118192022[[#This Row],[Overtime Hours]]*'What you need to know'!$K$26</f>
        <v>0</v>
      </c>
      <c r="AQ62" s="37">
        <f>Table11132410161118192022[[#This Row],[Ordinary Total ]]+Table11132410161118192022[[#This Row],[Overtime Total ]]</f>
        <v>0</v>
      </c>
      <c r="AR62" s="27">
        <f>AR61+Table11132410161118192022[[#This Row],[Gross
Pay ]]</f>
        <v>0</v>
      </c>
      <c r="AS62" s="34" t="str">
        <f>IF(ISNA(VLOOKUP(Table11132410161118192022[[#This Row],[Gross
Pay ]],'2021 tax table'!$A$1:$B$3276,2)),"",VLOOKUP(Table11132410161118192022[[#This Row],[Gross
Pay ]],'2021 tax table'!$A$1:$B$3276,2))</f>
        <v/>
      </c>
      <c r="AT62" s="38">
        <f>IFERROR((AT61+Table11132410161118192022[[#This Row],[Taxation]]),0)</f>
        <v>0</v>
      </c>
      <c r="AU62" s="30">
        <f>IFERROR((Table11132410161118192022[[#This Row],[Gross
Pay ]]-Table11132410161118192022[[#This Row],[Taxation]]),0)</f>
        <v>0</v>
      </c>
      <c r="AV62" s="39">
        <f>IFERROR((AV61+Table11132410161118192022[[#This Row],[Net
Pay]]),0)</f>
        <v>0</v>
      </c>
      <c r="AW62" s="21">
        <f>Table11132410161118192022[[#This Row],[Ordinary Total ]]*0.095</f>
        <v>0</v>
      </c>
      <c r="AX62" s="28">
        <f>AX61+Table11132410161118192022[[#This Row],[Super Guarantee]]</f>
        <v>0</v>
      </c>
      <c r="AY62" s="30">
        <f>Table11132410161118192022[[#This Row],[Gross
Pay ]]+Table11132410161118192022[[#This Row],[Super Guarantee]]</f>
        <v>0</v>
      </c>
      <c r="AZ62"/>
      <c r="BA62" s="6"/>
      <c r="BD62"/>
    </row>
    <row r="63" spans="1:56" ht="15.75" thickBot="1" x14ac:dyDescent="0.3">
      <c r="A63" s="56"/>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f>SUBTOTAL(109,Table11132410161118192022[Total
Hours])</f>
        <v>0</v>
      </c>
      <c r="AM63" s="56"/>
      <c r="AN63" s="56"/>
      <c r="AO63" s="56"/>
      <c r="AP63" s="56"/>
      <c r="AQ63" s="56">
        <f>SUBTOTAL(109,Table11132410161118192022[Gross
Pay ])</f>
        <v>0</v>
      </c>
      <c r="AR63" s="56"/>
      <c r="AS63" s="56">
        <f>SUBTOTAL(109,Table11132410161118192022[Taxation])</f>
        <v>0</v>
      </c>
      <c r="AT63" s="56"/>
      <c r="AU63" s="56">
        <f>SUBTOTAL(109,Table11132410161118192022[Net
Pay])</f>
        <v>0</v>
      </c>
      <c r="AV63" s="56"/>
      <c r="AW63" s="56">
        <f>SUBTOTAL(109,Table11132410161118192022[Super Guarantee])</f>
        <v>0</v>
      </c>
      <c r="AX63" s="56"/>
      <c r="AY63" s="56">
        <f>SUBTOTAL(109,Table11132410161118192022[Total Disbursement])</f>
        <v>0</v>
      </c>
    </row>
    <row r="64" spans="1:56" ht="15.75" thickTop="1" x14ac:dyDescent="0.25"/>
  </sheetData>
  <sheetProtection algorithmName="SHA-512" hashValue="A/e/Gjtmbez8v3QEfnXa2gIHmEzGfaNf9Yv3cmYRXw5CeUFPec1sh6yqKgyZ+11Y7gJEF2zMksyeMYnSgfn1MA==" saltValue="dj5qCk6+Jr74aQLy73p5lg==" spinCount="100000" sheet="1" objects="1" scenarios="1"/>
  <phoneticPr fontId="6" type="noConversion"/>
  <dataValidations count="1">
    <dataValidation type="list" allowBlank="1" showInputMessage="1" showErrorMessage="1" sqref="E12:E62 AI12:AI62 J12:J62 O12:O62 AD12:AD62 T12:T62 Y12:Y62" xr:uid="{3710FC74-AA54-498D-9020-29F8DBBF44DC}">
      <formula1>".5,1,1.5,2,2.5,3"</formula1>
    </dataValidation>
  </dataValidations>
  <pageMargins left="0.70866141732283472" right="0.70866141732283472" top="0.74803149606299213" bottom="0.74803149606299213" header="0.31496062992125984" footer="0.31496062992125984"/>
  <pageSetup paperSize="9" scale="83" orientation="landscape" r:id="rId1"/>
  <ignoredErrors>
    <ignoredError sqref="A12 AR12 AT12 AV12 AX12" calculatedColumn="1"/>
  </ignoredError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4AED8-B3C1-477E-918D-1F6988073A8A}">
  <dimension ref="A1:F3276"/>
  <sheetViews>
    <sheetView workbookViewId="0">
      <selection activeCell="H34" sqref="H34"/>
    </sheetView>
  </sheetViews>
  <sheetFormatPr defaultRowHeight="15" x14ac:dyDescent="0.25"/>
  <cols>
    <col min="1" max="1" width="13" customWidth="1"/>
    <col min="2" max="2" width="8.28515625" bestFit="1" customWidth="1"/>
  </cols>
  <sheetData>
    <row r="1" spans="1:2" x14ac:dyDescent="0.25">
      <c r="A1" t="s">
        <v>36</v>
      </c>
      <c r="B1" t="s">
        <v>37</v>
      </c>
    </row>
    <row r="2" spans="1:2" x14ac:dyDescent="0.25">
      <c r="A2">
        <v>1</v>
      </c>
      <c r="B2">
        <v>0</v>
      </c>
    </row>
    <row r="3" spans="1:2" x14ac:dyDescent="0.25">
      <c r="A3">
        <v>2</v>
      </c>
      <c r="B3">
        <v>0</v>
      </c>
    </row>
    <row r="4" spans="1:2" x14ac:dyDescent="0.25">
      <c r="A4">
        <v>3</v>
      </c>
      <c r="B4">
        <v>0</v>
      </c>
    </row>
    <row r="5" spans="1:2" x14ac:dyDescent="0.25">
      <c r="A5">
        <v>4</v>
      </c>
      <c r="B5">
        <v>0</v>
      </c>
    </row>
    <row r="6" spans="1:2" x14ac:dyDescent="0.25">
      <c r="A6">
        <v>5</v>
      </c>
      <c r="B6">
        <v>0</v>
      </c>
    </row>
    <row r="7" spans="1:2" x14ac:dyDescent="0.25">
      <c r="A7">
        <v>6</v>
      </c>
      <c r="B7">
        <v>0</v>
      </c>
    </row>
    <row r="8" spans="1:2" x14ac:dyDescent="0.25">
      <c r="A8">
        <v>7</v>
      </c>
      <c r="B8">
        <v>0</v>
      </c>
    </row>
    <row r="9" spans="1:2" x14ac:dyDescent="0.25">
      <c r="A9">
        <v>8</v>
      </c>
      <c r="B9">
        <v>0</v>
      </c>
    </row>
    <row r="10" spans="1:2" x14ac:dyDescent="0.25">
      <c r="A10">
        <v>9</v>
      </c>
      <c r="B10">
        <v>0</v>
      </c>
    </row>
    <row r="11" spans="1:2" x14ac:dyDescent="0.25">
      <c r="A11">
        <v>10</v>
      </c>
      <c r="B11">
        <v>0</v>
      </c>
    </row>
    <row r="12" spans="1:2" x14ac:dyDescent="0.25">
      <c r="A12">
        <v>11</v>
      </c>
      <c r="B12">
        <v>0</v>
      </c>
    </row>
    <row r="13" spans="1:2" x14ac:dyDescent="0.25">
      <c r="A13">
        <v>12</v>
      </c>
      <c r="B13">
        <v>0</v>
      </c>
    </row>
    <row r="14" spans="1:2" x14ac:dyDescent="0.25">
      <c r="A14">
        <v>13</v>
      </c>
      <c r="B14">
        <v>0</v>
      </c>
    </row>
    <row r="15" spans="1:2" x14ac:dyDescent="0.25">
      <c r="A15">
        <v>14</v>
      </c>
      <c r="B15">
        <v>0</v>
      </c>
    </row>
    <row r="16" spans="1:2" x14ac:dyDescent="0.25">
      <c r="A16">
        <v>15</v>
      </c>
      <c r="B16">
        <v>0</v>
      </c>
    </row>
    <row r="17" spans="1:6" x14ac:dyDescent="0.25">
      <c r="A17">
        <v>16</v>
      </c>
      <c r="B17">
        <v>0</v>
      </c>
    </row>
    <row r="18" spans="1:6" x14ac:dyDescent="0.25">
      <c r="A18">
        <v>17</v>
      </c>
      <c r="B18">
        <v>0</v>
      </c>
    </row>
    <row r="19" spans="1:6" x14ac:dyDescent="0.25">
      <c r="A19">
        <v>18</v>
      </c>
      <c r="B19">
        <v>0</v>
      </c>
    </row>
    <row r="20" spans="1:6" x14ac:dyDescent="0.25">
      <c r="A20">
        <v>19</v>
      </c>
      <c r="B20">
        <v>0</v>
      </c>
    </row>
    <row r="21" spans="1:6" x14ac:dyDescent="0.25">
      <c r="A21">
        <v>20</v>
      </c>
      <c r="B21">
        <v>0</v>
      </c>
    </row>
    <row r="22" spans="1:6" x14ac:dyDescent="0.25">
      <c r="A22">
        <v>21</v>
      </c>
      <c r="B22">
        <v>0</v>
      </c>
    </row>
    <row r="23" spans="1:6" x14ac:dyDescent="0.25">
      <c r="A23">
        <v>22</v>
      </c>
      <c r="B23">
        <v>0</v>
      </c>
    </row>
    <row r="24" spans="1:6" x14ac:dyDescent="0.25">
      <c r="A24">
        <v>23</v>
      </c>
      <c r="B24">
        <v>0</v>
      </c>
    </row>
    <row r="25" spans="1:6" x14ac:dyDescent="0.25">
      <c r="A25">
        <v>24</v>
      </c>
      <c r="B25">
        <v>0</v>
      </c>
    </row>
    <row r="26" spans="1:6" x14ac:dyDescent="0.25">
      <c r="A26">
        <v>25</v>
      </c>
      <c r="B26">
        <v>0</v>
      </c>
    </row>
    <row r="27" spans="1:6" x14ac:dyDescent="0.25">
      <c r="A27">
        <v>26</v>
      </c>
      <c r="B27">
        <v>0</v>
      </c>
    </row>
    <row r="28" spans="1:6" x14ac:dyDescent="0.25">
      <c r="A28">
        <v>27</v>
      </c>
      <c r="B28">
        <v>0</v>
      </c>
    </row>
    <row r="29" spans="1:6" x14ac:dyDescent="0.25">
      <c r="A29">
        <v>28</v>
      </c>
      <c r="B29">
        <v>0</v>
      </c>
      <c r="F29" s="55"/>
    </row>
    <row r="30" spans="1:6" x14ac:dyDescent="0.25">
      <c r="A30">
        <v>29</v>
      </c>
      <c r="B30">
        <v>0</v>
      </c>
    </row>
    <row r="31" spans="1:6" x14ac:dyDescent="0.25">
      <c r="A31">
        <v>30</v>
      </c>
      <c r="B31">
        <v>0</v>
      </c>
    </row>
    <row r="32" spans="1:6" x14ac:dyDescent="0.25">
      <c r="A32">
        <v>31</v>
      </c>
      <c r="B32">
        <v>0</v>
      </c>
    </row>
    <row r="33" spans="1:2" x14ac:dyDescent="0.25">
      <c r="A33">
        <v>32</v>
      </c>
      <c r="B33">
        <v>0</v>
      </c>
    </row>
    <row r="34" spans="1:2" x14ac:dyDescent="0.25">
      <c r="A34">
        <v>33</v>
      </c>
      <c r="B34">
        <v>0</v>
      </c>
    </row>
    <row r="35" spans="1:2" x14ac:dyDescent="0.25">
      <c r="A35">
        <v>34</v>
      </c>
      <c r="B35">
        <v>0</v>
      </c>
    </row>
    <row r="36" spans="1:2" x14ac:dyDescent="0.25">
      <c r="A36">
        <v>35</v>
      </c>
      <c r="B36">
        <v>0</v>
      </c>
    </row>
    <row r="37" spans="1:2" x14ac:dyDescent="0.25">
      <c r="A37">
        <v>36</v>
      </c>
      <c r="B37">
        <v>0</v>
      </c>
    </row>
    <row r="38" spans="1:2" x14ac:dyDescent="0.25">
      <c r="A38">
        <v>37</v>
      </c>
      <c r="B38">
        <v>0</v>
      </c>
    </row>
    <row r="39" spans="1:2" x14ac:dyDescent="0.25">
      <c r="A39">
        <v>38</v>
      </c>
      <c r="B39">
        <v>0</v>
      </c>
    </row>
    <row r="40" spans="1:2" x14ac:dyDescent="0.25">
      <c r="A40">
        <v>39</v>
      </c>
      <c r="B40">
        <v>0</v>
      </c>
    </row>
    <row r="41" spans="1:2" x14ac:dyDescent="0.25">
      <c r="A41">
        <v>40</v>
      </c>
      <c r="B41">
        <v>0</v>
      </c>
    </row>
    <row r="42" spans="1:2" x14ac:dyDescent="0.25">
      <c r="A42">
        <v>41</v>
      </c>
      <c r="B42">
        <v>0</v>
      </c>
    </row>
    <row r="43" spans="1:2" x14ac:dyDescent="0.25">
      <c r="A43">
        <v>42</v>
      </c>
      <c r="B43">
        <v>0</v>
      </c>
    </row>
    <row r="44" spans="1:2" x14ac:dyDescent="0.25">
      <c r="A44">
        <v>43</v>
      </c>
      <c r="B44">
        <v>0</v>
      </c>
    </row>
    <row r="45" spans="1:2" x14ac:dyDescent="0.25">
      <c r="A45">
        <v>44</v>
      </c>
      <c r="B45">
        <v>0</v>
      </c>
    </row>
    <row r="46" spans="1:2" x14ac:dyDescent="0.25">
      <c r="A46">
        <v>45</v>
      </c>
      <c r="B46">
        <v>0</v>
      </c>
    </row>
    <row r="47" spans="1:2" x14ac:dyDescent="0.25">
      <c r="A47">
        <v>46</v>
      </c>
      <c r="B47">
        <v>0</v>
      </c>
    </row>
    <row r="48" spans="1:2" x14ac:dyDescent="0.25">
      <c r="A48">
        <v>47</v>
      </c>
      <c r="B48">
        <v>0</v>
      </c>
    </row>
    <row r="49" spans="1:2" x14ac:dyDescent="0.25">
      <c r="A49">
        <v>48</v>
      </c>
      <c r="B49">
        <v>0</v>
      </c>
    </row>
    <row r="50" spans="1:2" x14ac:dyDescent="0.25">
      <c r="A50">
        <v>49</v>
      </c>
      <c r="B50">
        <v>0</v>
      </c>
    </row>
    <row r="51" spans="1:2" x14ac:dyDescent="0.25">
      <c r="A51">
        <v>50</v>
      </c>
      <c r="B51">
        <v>0</v>
      </c>
    </row>
    <row r="52" spans="1:2" x14ac:dyDescent="0.25">
      <c r="A52">
        <v>51</v>
      </c>
      <c r="B52">
        <v>0</v>
      </c>
    </row>
    <row r="53" spans="1:2" x14ac:dyDescent="0.25">
      <c r="A53">
        <v>52</v>
      </c>
      <c r="B53">
        <v>0</v>
      </c>
    </row>
    <row r="54" spans="1:2" x14ac:dyDescent="0.25">
      <c r="A54">
        <v>53</v>
      </c>
      <c r="B54">
        <v>0</v>
      </c>
    </row>
    <row r="55" spans="1:2" x14ac:dyDescent="0.25">
      <c r="A55">
        <v>54</v>
      </c>
      <c r="B55">
        <v>0</v>
      </c>
    </row>
    <row r="56" spans="1:2" x14ac:dyDescent="0.25">
      <c r="A56">
        <v>55</v>
      </c>
      <c r="B56">
        <v>0</v>
      </c>
    </row>
    <row r="57" spans="1:2" x14ac:dyDescent="0.25">
      <c r="A57">
        <v>56</v>
      </c>
      <c r="B57">
        <v>0</v>
      </c>
    </row>
    <row r="58" spans="1:2" x14ac:dyDescent="0.25">
      <c r="A58">
        <v>57</v>
      </c>
      <c r="B58">
        <v>0</v>
      </c>
    </row>
    <row r="59" spans="1:2" x14ac:dyDescent="0.25">
      <c r="A59">
        <v>58</v>
      </c>
      <c r="B59">
        <v>0</v>
      </c>
    </row>
    <row r="60" spans="1:2" x14ac:dyDescent="0.25">
      <c r="A60">
        <v>59</v>
      </c>
      <c r="B60">
        <v>0</v>
      </c>
    </row>
    <row r="61" spans="1:2" x14ac:dyDescent="0.25">
      <c r="A61">
        <v>60</v>
      </c>
      <c r="B61">
        <v>0</v>
      </c>
    </row>
    <row r="62" spans="1:2" x14ac:dyDescent="0.25">
      <c r="A62">
        <v>61</v>
      </c>
      <c r="B62">
        <v>0</v>
      </c>
    </row>
    <row r="63" spans="1:2" x14ac:dyDescent="0.25">
      <c r="A63">
        <v>62</v>
      </c>
      <c r="B63">
        <v>0</v>
      </c>
    </row>
    <row r="64" spans="1:2" x14ac:dyDescent="0.25">
      <c r="A64">
        <v>63</v>
      </c>
      <c r="B64">
        <v>0</v>
      </c>
    </row>
    <row r="65" spans="1:2" x14ac:dyDescent="0.25">
      <c r="A65">
        <v>64</v>
      </c>
      <c r="B65">
        <v>0</v>
      </c>
    </row>
    <row r="66" spans="1:2" x14ac:dyDescent="0.25">
      <c r="A66">
        <v>65</v>
      </c>
      <c r="B66">
        <v>0</v>
      </c>
    </row>
    <row r="67" spans="1:2" x14ac:dyDescent="0.25">
      <c r="A67">
        <v>66</v>
      </c>
      <c r="B67">
        <v>0</v>
      </c>
    </row>
    <row r="68" spans="1:2" x14ac:dyDescent="0.25">
      <c r="A68">
        <v>67</v>
      </c>
      <c r="B68">
        <v>0</v>
      </c>
    </row>
    <row r="69" spans="1:2" x14ac:dyDescent="0.25">
      <c r="A69">
        <v>68</v>
      </c>
      <c r="B69">
        <v>0</v>
      </c>
    </row>
    <row r="70" spans="1:2" x14ac:dyDescent="0.25">
      <c r="A70">
        <v>69</v>
      </c>
      <c r="B70">
        <v>0</v>
      </c>
    </row>
    <row r="71" spans="1:2" x14ac:dyDescent="0.25">
      <c r="A71">
        <v>70</v>
      </c>
      <c r="B71">
        <v>0</v>
      </c>
    </row>
    <row r="72" spans="1:2" x14ac:dyDescent="0.25">
      <c r="A72">
        <v>71</v>
      </c>
      <c r="B72">
        <v>0</v>
      </c>
    </row>
    <row r="73" spans="1:2" x14ac:dyDescent="0.25">
      <c r="A73">
        <v>72</v>
      </c>
      <c r="B73">
        <v>0</v>
      </c>
    </row>
    <row r="74" spans="1:2" x14ac:dyDescent="0.25">
      <c r="A74">
        <v>73</v>
      </c>
      <c r="B74">
        <v>0</v>
      </c>
    </row>
    <row r="75" spans="1:2" x14ac:dyDescent="0.25">
      <c r="A75">
        <v>74</v>
      </c>
      <c r="B75">
        <v>0</v>
      </c>
    </row>
    <row r="76" spans="1:2" x14ac:dyDescent="0.25">
      <c r="A76">
        <v>75</v>
      </c>
      <c r="B76">
        <v>0</v>
      </c>
    </row>
    <row r="77" spans="1:2" x14ac:dyDescent="0.25">
      <c r="A77">
        <v>76</v>
      </c>
      <c r="B77">
        <v>0</v>
      </c>
    </row>
    <row r="78" spans="1:2" x14ac:dyDescent="0.25">
      <c r="A78">
        <v>77</v>
      </c>
      <c r="B78">
        <v>0</v>
      </c>
    </row>
    <row r="79" spans="1:2" x14ac:dyDescent="0.25">
      <c r="A79">
        <v>78</v>
      </c>
      <c r="B79">
        <v>0</v>
      </c>
    </row>
    <row r="80" spans="1:2" x14ac:dyDescent="0.25">
      <c r="A80">
        <v>79</v>
      </c>
      <c r="B80">
        <v>0</v>
      </c>
    </row>
    <row r="81" spans="1:2" x14ac:dyDescent="0.25">
      <c r="A81">
        <v>80</v>
      </c>
      <c r="B81">
        <v>0</v>
      </c>
    </row>
    <row r="82" spans="1:2" x14ac:dyDescent="0.25">
      <c r="A82">
        <v>81</v>
      </c>
      <c r="B82">
        <v>0</v>
      </c>
    </row>
    <row r="83" spans="1:2" x14ac:dyDescent="0.25">
      <c r="A83">
        <v>82</v>
      </c>
      <c r="B83">
        <v>0</v>
      </c>
    </row>
    <row r="84" spans="1:2" x14ac:dyDescent="0.25">
      <c r="A84">
        <v>83</v>
      </c>
      <c r="B84">
        <v>0</v>
      </c>
    </row>
    <row r="85" spans="1:2" x14ac:dyDescent="0.25">
      <c r="A85">
        <v>84</v>
      </c>
      <c r="B85">
        <v>0</v>
      </c>
    </row>
    <row r="86" spans="1:2" x14ac:dyDescent="0.25">
      <c r="A86">
        <v>85</v>
      </c>
      <c r="B86">
        <v>0</v>
      </c>
    </row>
    <row r="87" spans="1:2" x14ac:dyDescent="0.25">
      <c r="A87">
        <v>86</v>
      </c>
      <c r="B87">
        <v>0</v>
      </c>
    </row>
    <row r="88" spans="1:2" x14ac:dyDescent="0.25">
      <c r="A88">
        <v>87</v>
      </c>
      <c r="B88">
        <v>0</v>
      </c>
    </row>
    <row r="89" spans="1:2" x14ac:dyDescent="0.25">
      <c r="A89">
        <v>88</v>
      </c>
      <c r="B89">
        <v>0</v>
      </c>
    </row>
    <row r="90" spans="1:2" x14ac:dyDescent="0.25">
      <c r="A90">
        <v>89</v>
      </c>
      <c r="B90">
        <v>0</v>
      </c>
    </row>
    <row r="91" spans="1:2" x14ac:dyDescent="0.25">
      <c r="A91">
        <v>90</v>
      </c>
      <c r="B91">
        <v>0</v>
      </c>
    </row>
    <row r="92" spans="1:2" x14ac:dyDescent="0.25">
      <c r="A92">
        <v>91</v>
      </c>
      <c r="B92">
        <v>0</v>
      </c>
    </row>
    <row r="93" spans="1:2" x14ac:dyDescent="0.25">
      <c r="A93">
        <v>92</v>
      </c>
      <c r="B93">
        <v>0</v>
      </c>
    </row>
    <row r="94" spans="1:2" x14ac:dyDescent="0.25">
      <c r="A94">
        <v>93</v>
      </c>
      <c r="B94">
        <v>0</v>
      </c>
    </row>
    <row r="95" spans="1:2" x14ac:dyDescent="0.25">
      <c r="A95">
        <v>94</v>
      </c>
      <c r="B95">
        <v>0</v>
      </c>
    </row>
    <row r="96" spans="1:2" x14ac:dyDescent="0.25">
      <c r="A96">
        <v>95</v>
      </c>
      <c r="B96">
        <v>0</v>
      </c>
    </row>
    <row r="97" spans="1:2" x14ac:dyDescent="0.25">
      <c r="A97">
        <v>96</v>
      </c>
      <c r="B97">
        <v>0</v>
      </c>
    </row>
    <row r="98" spans="1:2" x14ac:dyDescent="0.25">
      <c r="A98">
        <v>97</v>
      </c>
      <c r="B98">
        <v>0</v>
      </c>
    </row>
    <row r="99" spans="1:2" x14ac:dyDescent="0.25">
      <c r="A99">
        <v>98</v>
      </c>
      <c r="B99">
        <v>0</v>
      </c>
    </row>
    <row r="100" spans="1:2" x14ac:dyDescent="0.25">
      <c r="A100">
        <v>99</v>
      </c>
      <c r="B100">
        <v>0</v>
      </c>
    </row>
    <row r="101" spans="1:2" x14ac:dyDescent="0.25">
      <c r="A101">
        <v>100</v>
      </c>
      <c r="B101">
        <v>0</v>
      </c>
    </row>
    <row r="102" spans="1:2" x14ac:dyDescent="0.25">
      <c r="A102">
        <v>101</v>
      </c>
      <c r="B102">
        <v>0</v>
      </c>
    </row>
    <row r="103" spans="1:2" x14ac:dyDescent="0.25">
      <c r="A103">
        <v>102</v>
      </c>
      <c r="B103">
        <v>0</v>
      </c>
    </row>
    <row r="104" spans="1:2" x14ac:dyDescent="0.25">
      <c r="A104">
        <v>103</v>
      </c>
      <c r="B104">
        <v>0</v>
      </c>
    </row>
    <row r="105" spans="1:2" x14ac:dyDescent="0.25">
      <c r="A105">
        <v>104</v>
      </c>
      <c r="B105">
        <v>0</v>
      </c>
    </row>
    <row r="106" spans="1:2" x14ac:dyDescent="0.25">
      <c r="A106">
        <v>105</v>
      </c>
      <c r="B106">
        <v>0</v>
      </c>
    </row>
    <row r="107" spans="1:2" x14ac:dyDescent="0.25">
      <c r="A107">
        <v>106</v>
      </c>
      <c r="B107">
        <v>0</v>
      </c>
    </row>
    <row r="108" spans="1:2" x14ac:dyDescent="0.25">
      <c r="A108">
        <v>107</v>
      </c>
      <c r="B108">
        <v>0</v>
      </c>
    </row>
    <row r="109" spans="1:2" x14ac:dyDescent="0.25">
      <c r="A109">
        <v>108</v>
      </c>
      <c r="B109">
        <v>0</v>
      </c>
    </row>
    <row r="110" spans="1:2" x14ac:dyDescent="0.25">
      <c r="A110">
        <v>109</v>
      </c>
      <c r="B110">
        <v>0</v>
      </c>
    </row>
    <row r="111" spans="1:2" x14ac:dyDescent="0.25">
      <c r="A111">
        <v>110</v>
      </c>
      <c r="B111">
        <v>0</v>
      </c>
    </row>
    <row r="112" spans="1:2" x14ac:dyDescent="0.25">
      <c r="A112">
        <v>111</v>
      </c>
      <c r="B112">
        <v>0</v>
      </c>
    </row>
    <row r="113" spans="1:2" x14ac:dyDescent="0.25">
      <c r="A113">
        <v>112</v>
      </c>
      <c r="B113">
        <v>0</v>
      </c>
    </row>
    <row r="114" spans="1:2" x14ac:dyDescent="0.25">
      <c r="A114">
        <v>113</v>
      </c>
      <c r="B114">
        <v>0</v>
      </c>
    </row>
    <row r="115" spans="1:2" x14ac:dyDescent="0.25">
      <c r="A115">
        <v>114</v>
      </c>
      <c r="B115">
        <v>0</v>
      </c>
    </row>
    <row r="116" spans="1:2" x14ac:dyDescent="0.25">
      <c r="A116">
        <v>115</v>
      </c>
      <c r="B116">
        <v>0</v>
      </c>
    </row>
    <row r="117" spans="1:2" x14ac:dyDescent="0.25">
      <c r="A117">
        <v>116</v>
      </c>
      <c r="B117">
        <v>0</v>
      </c>
    </row>
    <row r="118" spans="1:2" x14ac:dyDescent="0.25">
      <c r="A118">
        <v>117</v>
      </c>
      <c r="B118">
        <v>0</v>
      </c>
    </row>
    <row r="119" spans="1:2" x14ac:dyDescent="0.25">
      <c r="A119">
        <v>118</v>
      </c>
      <c r="B119">
        <v>0</v>
      </c>
    </row>
    <row r="120" spans="1:2" x14ac:dyDescent="0.25">
      <c r="A120">
        <v>119</v>
      </c>
      <c r="B120">
        <v>0</v>
      </c>
    </row>
    <row r="121" spans="1:2" x14ac:dyDescent="0.25">
      <c r="A121">
        <v>120</v>
      </c>
      <c r="B121">
        <v>0</v>
      </c>
    </row>
    <row r="122" spans="1:2" x14ac:dyDescent="0.25">
      <c r="A122">
        <v>121</v>
      </c>
      <c r="B122">
        <v>0</v>
      </c>
    </row>
    <row r="123" spans="1:2" x14ac:dyDescent="0.25">
      <c r="A123">
        <v>122</v>
      </c>
      <c r="B123">
        <v>0</v>
      </c>
    </row>
    <row r="124" spans="1:2" x14ac:dyDescent="0.25">
      <c r="A124">
        <v>123</v>
      </c>
      <c r="B124">
        <v>0</v>
      </c>
    </row>
    <row r="125" spans="1:2" x14ac:dyDescent="0.25">
      <c r="A125">
        <v>124</v>
      </c>
      <c r="B125">
        <v>0</v>
      </c>
    </row>
    <row r="126" spans="1:2" x14ac:dyDescent="0.25">
      <c r="A126">
        <v>125</v>
      </c>
      <c r="B126">
        <v>0</v>
      </c>
    </row>
    <row r="127" spans="1:2" x14ac:dyDescent="0.25">
      <c r="A127">
        <v>126</v>
      </c>
      <c r="B127">
        <v>0</v>
      </c>
    </row>
    <row r="128" spans="1:2" x14ac:dyDescent="0.25">
      <c r="A128">
        <v>127</v>
      </c>
      <c r="B128">
        <v>0</v>
      </c>
    </row>
    <row r="129" spans="1:2" x14ac:dyDescent="0.25">
      <c r="A129">
        <v>128</v>
      </c>
      <c r="B129">
        <v>0</v>
      </c>
    </row>
    <row r="130" spans="1:2" x14ac:dyDescent="0.25">
      <c r="A130">
        <v>129</v>
      </c>
      <c r="B130">
        <v>0</v>
      </c>
    </row>
    <row r="131" spans="1:2" x14ac:dyDescent="0.25">
      <c r="A131">
        <v>130</v>
      </c>
      <c r="B131">
        <v>0</v>
      </c>
    </row>
    <row r="132" spans="1:2" x14ac:dyDescent="0.25">
      <c r="A132">
        <v>131</v>
      </c>
      <c r="B132">
        <v>0</v>
      </c>
    </row>
    <row r="133" spans="1:2" x14ac:dyDescent="0.25">
      <c r="A133">
        <v>132</v>
      </c>
      <c r="B133">
        <v>0</v>
      </c>
    </row>
    <row r="134" spans="1:2" x14ac:dyDescent="0.25">
      <c r="A134">
        <v>133</v>
      </c>
      <c r="B134">
        <v>0</v>
      </c>
    </row>
    <row r="135" spans="1:2" x14ac:dyDescent="0.25">
      <c r="A135">
        <v>134</v>
      </c>
      <c r="B135">
        <v>0</v>
      </c>
    </row>
    <row r="136" spans="1:2" x14ac:dyDescent="0.25">
      <c r="A136">
        <v>135</v>
      </c>
      <c r="B136">
        <v>0</v>
      </c>
    </row>
    <row r="137" spans="1:2" x14ac:dyDescent="0.25">
      <c r="A137">
        <v>136</v>
      </c>
      <c r="B137">
        <v>0</v>
      </c>
    </row>
    <row r="138" spans="1:2" x14ac:dyDescent="0.25">
      <c r="A138">
        <v>137</v>
      </c>
      <c r="B138">
        <v>0</v>
      </c>
    </row>
    <row r="139" spans="1:2" x14ac:dyDescent="0.25">
      <c r="A139">
        <v>138</v>
      </c>
      <c r="B139">
        <v>0</v>
      </c>
    </row>
    <row r="140" spans="1:2" x14ac:dyDescent="0.25">
      <c r="A140">
        <v>139</v>
      </c>
      <c r="B140">
        <v>0</v>
      </c>
    </row>
    <row r="141" spans="1:2" x14ac:dyDescent="0.25">
      <c r="A141">
        <v>140</v>
      </c>
      <c r="B141">
        <v>0</v>
      </c>
    </row>
    <row r="142" spans="1:2" x14ac:dyDescent="0.25">
      <c r="A142">
        <v>141</v>
      </c>
      <c r="B142">
        <v>0</v>
      </c>
    </row>
    <row r="143" spans="1:2" x14ac:dyDescent="0.25">
      <c r="A143">
        <v>142</v>
      </c>
      <c r="B143">
        <v>0</v>
      </c>
    </row>
    <row r="144" spans="1:2" x14ac:dyDescent="0.25">
      <c r="A144">
        <v>143</v>
      </c>
      <c r="B144">
        <v>0</v>
      </c>
    </row>
    <row r="145" spans="1:2" x14ac:dyDescent="0.25">
      <c r="A145">
        <v>144</v>
      </c>
      <c r="B145">
        <v>0</v>
      </c>
    </row>
    <row r="146" spans="1:2" x14ac:dyDescent="0.25">
      <c r="A146">
        <v>145</v>
      </c>
      <c r="B146">
        <v>0</v>
      </c>
    </row>
    <row r="147" spans="1:2" x14ac:dyDescent="0.25">
      <c r="A147">
        <v>146</v>
      </c>
      <c r="B147">
        <v>0</v>
      </c>
    </row>
    <row r="148" spans="1:2" x14ac:dyDescent="0.25">
      <c r="A148">
        <v>147</v>
      </c>
      <c r="B148">
        <v>0</v>
      </c>
    </row>
    <row r="149" spans="1:2" x14ac:dyDescent="0.25">
      <c r="A149">
        <v>148</v>
      </c>
      <c r="B149">
        <v>0</v>
      </c>
    </row>
    <row r="150" spans="1:2" x14ac:dyDescent="0.25">
      <c r="A150">
        <v>149</v>
      </c>
      <c r="B150">
        <v>0</v>
      </c>
    </row>
    <row r="151" spans="1:2" x14ac:dyDescent="0.25">
      <c r="A151">
        <v>150</v>
      </c>
      <c r="B151">
        <v>0</v>
      </c>
    </row>
    <row r="152" spans="1:2" x14ac:dyDescent="0.25">
      <c r="A152">
        <v>151</v>
      </c>
      <c r="B152">
        <v>0</v>
      </c>
    </row>
    <row r="153" spans="1:2" x14ac:dyDescent="0.25">
      <c r="A153">
        <v>152</v>
      </c>
      <c r="B153">
        <v>0</v>
      </c>
    </row>
    <row r="154" spans="1:2" x14ac:dyDescent="0.25">
      <c r="A154">
        <v>153</v>
      </c>
      <c r="B154">
        <v>0</v>
      </c>
    </row>
    <row r="155" spans="1:2" x14ac:dyDescent="0.25">
      <c r="A155">
        <v>154</v>
      </c>
      <c r="B155">
        <v>0</v>
      </c>
    </row>
    <row r="156" spans="1:2" x14ac:dyDescent="0.25">
      <c r="A156">
        <v>155</v>
      </c>
      <c r="B156">
        <v>0</v>
      </c>
    </row>
    <row r="157" spans="1:2" x14ac:dyDescent="0.25">
      <c r="A157">
        <v>156</v>
      </c>
      <c r="B157">
        <v>0</v>
      </c>
    </row>
    <row r="158" spans="1:2" x14ac:dyDescent="0.25">
      <c r="A158">
        <v>157</v>
      </c>
      <c r="B158">
        <v>0</v>
      </c>
    </row>
    <row r="159" spans="1:2" x14ac:dyDescent="0.25">
      <c r="A159">
        <v>158</v>
      </c>
      <c r="B159">
        <v>0</v>
      </c>
    </row>
    <row r="160" spans="1:2" x14ac:dyDescent="0.25">
      <c r="A160">
        <v>159</v>
      </c>
      <c r="B160">
        <v>0</v>
      </c>
    </row>
    <row r="161" spans="1:2" x14ac:dyDescent="0.25">
      <c r="A161">
        <v>160</v>
      </c>
      <c r="B161">
        <v>0</v>
      </c>
    </row>
    <row r="162" spans="1:2" x14ac:dyDescent="0.25">
      <c r="A162">
        <v>161</v>
      </c>
      <c r="B162">
        <v>0</v>
      </c>
    </row>
    <row r="163" spans="1:2" x14ac:dyDescent="0.25">
      <c r="A163">
        <v>162</v>
      </c>
      <c r="B163">
        <v>0</v>
      </c>
    </row>
    <row r="164" spans="1:2" x14ac:dyDescent="0.25">
      <c r="A164">
        <v>163</v>
      </c>
      <c r="B164">
        <v>0</v>
      </c>
    </row>
    <row r="165" spans="1:2" x14ac:dyDescent="0.25">
      <c r="A165">
        <v>164</v>
      </c>
      <c r="B165">
        <v>0</v>
      </c>
    </row>
    <row r="166" spans="1:2" x14ac:dyDescent="0.25">
      <c r="A166">
        <v>165</v>
      </c>
      <c r="B166">
        <v>0</v>
      </c>
    </row>
    <row r="167" spans="1:2" x14ac:dyDescent="0.25">
      <c r="A167">
        <v>166</v>
      </c>
      <c r="B167">
        <v>0</v>
      </c>
    </row>
    <row r="168" spans="1:2" x14ac:dyDescent="0.25">
      <c r="A168">
        <v>167</v>
      </c>
      <c r="B168">
        <v>0</v>
      </c>
    </row>
    <row r="169" spans="1:2" x14ac:dyDescent="0.25">
      <c r="A169">
        <v>168</v>
      </c>
      <c r="B169">
        <v>0</v>
      </c>
    </row>
    <row r="170" spans="1:2" x14ac:dyDescent="0.25">
      <c r="A170">
        <v>169</v>
      </c>
      <c r="B170">
        <v>0</v>
      </c>
    </row>
    <row r="171" spans="1:2" x14ac:dyDescent="0.25">
      <c r="A171">
        <v>170</v>
      </c>
      <c r="B171">
        <v>0</v>
      </c>
    </row>
    <row r="172" spans="1:2" x14ac:dyDescent="0.25">
      <c r="A172">
        <v>171</v>
      </c>
      <c r="B172">
        <v>0</v>
      </c>
    </row>
    <row r="173" spans="1:2" x14ac:dyDescent="0.25">
      <c r="A173">
        <v>172</v>
      </c>
      <c r="B173">
        <v>0</v>
      </c>
    </row>
    <row r="174" spans="1:2" x14ac:dyDescent="0.25">
      <c r="A174">
        <v>173</v>
      </c>
      <c r="B174">
        <v>0</v>
      </c>
    </row>
    <row r="175" spans="1:2" x14ac:dyDescent="0.25">
      <c r="A175">
        <v>174</v>
      </c>
      <c r="B175">
        <v>0</v>
      </c>
    </row>
    <row r="176" spans="1:2" x14ac:dyDescent="0.25">
      <c r="A176">
        <v>175</v>
      </c>
      <c r="B176">
        <v>0</v>
      </c>
    </row>
    <row r="177" spans="1:2" x14ac:dyDescent="0.25">
      <c r="A177">
        <v>176</v>
      </c>
      <c r="B177">
        <v>0</v>
      </c>
    </row>
    <row r="178" spans="1:2" x14ac:dyDescent="0.25">
      <c r="A178">
        <v>177</v>
      </c>
      <c r="B178">
        <v>0</v>
      </c>
    </row>
    <row r="179" spans="1:2" x14ac:dyDescent="0.25">
      <c r="A179">
        <v>178</v>
      </c>
      <c r="B179">
        <v>0</v>
      </c>
    </row>
    <row r="180" spans="1:2" x14ac:dyDescent="0.25">
      <c r="A180">
        <v>179</v>
      </c>
      <c r="B180">
        <v>0</v>
      </c>
    </row>
    <row r="181" spans="1:2" x14ac:dyDescent="0.25">
      <c r="A181">
        <v>180</v>
      </c>
      <c r="B181">
        <v>0</v>
      </c>
    </row>
    <row r="182" spans="1:2" x14ac:dyDescent="0.25">
      <c r="A182">
        <v>181</v>
      </c>
      <c r="B182">
        <v>0</v>
      </c>
    </row>
    <row r="183" spans="1:2" x14ac:dyDescent="0.25">
      <c r="A183">
        <v>182</v>
      </c>
      <c r="B183">
        <v>0</v>
      </c>
    </row>
    <row r="184" spans="1:2" x14ac:dyDescent="0.25">
      <c r="A184">
        <v>183</v>
      </c>
      <c r="B184">
        <v>0</v>
      </c>
    </row>
    <row r="185" spans="1:2" x14ac:dyDescent="0.25">
      <c r="A185">
        <v>184</v>
      </c>
      <c r="B185">
        <v>0</v>
      </c>
    </row>
    <row r="186" spans="1:2" x14ac:dyDescent="0.25">
      <c r="A186">
        <v>185</v>
      </c>
      <c r="B186">
        <v>0</v>
      </c>
    </row>
    <row r="187" spans="1:2" x14ac:dyDescent="0.25">
      <c r="A187">
        <v>186</v>
      </c>
      <c r="B187">
        <v>0</v>
      </c>
    </row>
    <row r="188" spans="1:2" x14ac:dyDescent="0.25">
      <c r="A188">
        <v>187</v>
      </c>
      <c r="B188">
        <v>0</v>
      </c>
    </row>
    <row r="189" spans="1:2" x14ac:dyDescent="0.25">
      <c r="A189">
        <v>188</v>
      </c>
      <c r="B189">
        <v>0</v>
      </c>
    </row>
    <row r="190" spans="1:2" x14ac:dyDescent="0.25">
      <c r="A190">
        <v>189</v>
      </c>
      <c r="B190">
        <v>0</v>
      </c>
    </row>
    <row r="191" spans="1:2" x14ac:dyDescent="0.25">
      <c r="A191">
        <v>190</v>
      </c>
      <c r="B191">
        <v>0</v>
      </c>
    </row>
    <row r="192" spans="1:2" x14ac:dyDescent="0.25">
      <c r="A192">
        <v>191</v>
      </c>
      <c r="B192">
        <v>0</v>
      </c>
    </row>
    <row r="193" spans="1:2" x14ac:dyDescent="0.25">
      <c r="A193">
        <v>192</v>
      </c>
      <c r="B193">
        <v>0</v>
      </c>
    </row>
    <row r="194" spans="1:2" x14ac:dyDescent="0.25">
      <c r="A194">
        <v>193</v>
      </c>
      <c r="B194">
        <v>0</v>
      </c>
    </row>
    <row r="195" spans="1:2" x14ac:dyDescent="0.25">
      <c r="A195">
        <v>194</v>
      </c>
      <c r="B195">
        <v>0</v>
      </c>
    </row>
    <row r="196" spans="1:2" x14ac:dyDescent="0.25">
      <c r="A196">
        <v>195</v>
      </c>
      <c r="B196">
        <v>0</v>
      </c>
    </row>
    <row r="197" spans="1:2" x14ac:dyDescent="0.25">
      <c r="A197">
        <v>196</v>
      </c>
      <c r="B197">
        <v>0</v>
      </c>
    </row>
    <row r="198" spans="1:2" x14ac:dyDescent="0.25">
      <c r="A198">
        <v>197</v>
      </c>
      <c r="B198">
        <v>0</v>
      </c>
    </row>
    <row r="199" spans="1:2" x14ac:dyDescent="0.25">
      <c r="A199">
        <v>198</v>
      </c>
      <c r="B199">
        <v>0</v>
      </c>
    </row>
    <row r="200" spans="1:2" x14ac:dyDescent="0.25">
      <c r="A200">
        <v>199</v>
      </c>
      <c r="B200">
        <v>0</v>
      </c>
    </row>
    <row r="201" spans="1:2" x14ac:dyDescent="0.25">
      <c r="A201">
        <v>200</v>
      </c>
      <c r="B201">
        <v>0</v>
      </c>
    </row>
    <row r="202" spans="1:2" x14ac:dyDescent="0.25">
      <c r="A202">
        <v>201</v>
      </c>
      <c r="B202">
        <v>0</v>
      </c>
    </row>
    <row r="203" spans="1:2" x14ac:dyDescent="0.25">
      <c r="A203">
        <v>202</v>
      </c>
      <c r="B203">
        <v>0</v>
      </c>
    </row>
    <row r="204" spans="1:2" x14ac:dyDescent="0.25">
      <c r="A204">
        <v>203</v>
      </c>
      <c r="B204">
        <v>0</v>
      </c>
    </row>
    <row r="205" spans="1:2" x14ac:dyDescent="0.25">
      <c r="A205">
        <v>204</v>
      </c>
      <c r="B205">
        <v>0</v>
      </c>
    </row>
    <row r="206" spans="1:2" x14ac:dyDescent="0.25">
      <c r="A206">
        <v>205</v>
      </c>
      <c r="B206">
        <v>0</v>
      </c>
    </row>
    <row r="207" spans="1:2" x14ac:dyDescent="0.25">
      <c r="A207">
        <v>206</v>
      </c>
      <c r="B207">
        <v>0</v>
      </c>
    </row>
    <row r="208" spans="1:2" x14ac:dyDescent="0.25">
      <c r="A208">
        <v>207</v>
      </c>
      <c r="B208">
        <v>0</v>
      </c>
    </row>
    <row r="209" spans="1:2" x14ac:dyDescent="0.25">
      <c r="A209">
        <v>208</v>
      </c>
      <c r="B209">
        <v>0</v>
      </c>
    </row>
    <row r="210" spans="1:2" x14ac:dyDescent="0.25">
      <c r="A210">
        <v>209</v>
      </c>
      <c r="B210">
        <v>0</v>
      </c>
    </row>
    <row r="211" spans="1:2" x14ac:dyDescent="0.25">
      <c r="A211">
        <v>210</v>
      </c>
      <c r="B211">
        <v>0</v>
      </c>
    </row>
    <row r="212" spans="1:2" x14ac:dyDescent="0.25">
      <c r="A212">
        <v>211</v>
      </c>
      <c r="B212">
        <v>0</v>
      </c>
    </row>
    <row r="213" spans="1:2" x14ac:dyDescent="0.25">
      <c r="A213">
        <v>212</v>
      </c>
      <c r="B213">
        <v>0</v>
      </c>
    </row>
    <row r="214" spans="1:2" x14ac:dyDescent="0.25">
      <c r="A214">
        <v>213</v>
      </c>
      <c r="B214">
        <v>0</v>
      </c>
    </row>
    <row r="215" spans="1:2" x14ac:dyDescent="0.25">
      <c r="A215">
        <v>214</v>
      </c>
      <c r="B215">
        <v>0</v>
      </c>
    </row>
    <row r="216" spans="1:2" x14ac:dyDescent="0.25">
      <c r="A216">
        <v>215</v>
      </c>
      <c r="B216">
        <v>0</v>
      </c>
    </row>
    <row r="217" spans="1:2" x14ac:dyDescent="0.25">
      <c r="A217">
        <v>216</v>
      </c>
      <c r="B217">
        <v>0</v>
      </c>
    </row>
    <row r="218" spans="1:2" x14ac:dyDescent="0.25">
      <c r="A218">
        <v>217</v>
      </c>
      <c r="B218">
        <v>0</v>
      </c>
    </row>
    <row r="219" spans="1:2" x14ac:dyDescent="0.25">
      <c r="A219">
        <v>218</v>
      </c>
      <c r="B219">
        <v>0</v>
      </c>
    </row>
    <row r="220" spans="1:2" x14ac:dyDescent="0.25">
      <c r="A220">
        <v>219</v>
      </c>
      <c r="B220">
        <v>0</v>
      </c>
    </row>
    <row r="221" spans="1:2" x14ac:dyDescent="0.25">
      <c r="A221">
        <v>220</v>
      </c>
      <c r="B221">
        <v>0</v>
      </c>
    </row>
    <row r="222" spans="1:2" x14ac:dyDescent="0.25">
      <c r="A222">
        <v>221</v>
      </c>
      <c r="B222">
        <v>0</v>
      </c>
    </row>
    <row r="223" spans="1:2" x14ac:dyDescent="0.25">
      <c r="A223">
        <v>222</v>
      </c>
      <c r="B223">
        <v>0</v>
      </c>
    </row>
    <row r="224" spans="1:2" x14ac:dyDescent="0.25">
      <c r="A224">
        <v>223</v>
      </c>
      <c r="B224">
        <v>0</v>
      </c>
    </row>
    <row r="225" spans="1:2" x14ac:dyDescent="0.25">
      <c r="A225">
        <v>224</v>
      </c>
      <c r="B225">
        <v>0</v>
      </c>
    </row>
    <row r="226" spans="1:2" x14ac:dyDescent="0.25">
      <c r="A226">
        <v>225</v>
      </c>
      <c r="B226">
        <v>0</v>
      </c>
    </row>
    <row r="227" spans="1:2" x14ac:dyDescent="0.25">
      <c r="A227">
        <v>226</v>
      </c>
      <c r="B227">
        <v>0</v>
      </c>
    </row>
    <row r="228" spans="1:2" x14ac:dyDescent="0.25">
      <c r="A228">
        <v>227</v>
      </c>
      <c r="B228">
        <v>0</v>
      </c>
    </row>
    <row r="229" spans="1:2" x14ac:dyDescent="0.25">
      <c r="A229">
        <v>228</v>
      </c>
      <c r="B229">
        <v>0</v>
      </c>
    </row>
    <row r="230" spans="1:2" x14ac:dyDescent="0.25">
      <c r="A230">
        <v>229</v>
      </c>
      <c r="B230">
        <v>0</v>
      </c>
    </row>
    <row r="231" spans="1:2" x14ac:dyDescent="0.25">
      <c r="A231">
        <v>230</v>
      </c>
      <c r="B231">
        <v>0</v>
      </c>
    </row>
    <row r="232" spans="1:2" x14ac:dyDescent="0.25">
      <c r="A232">
        <v>231</v>
      </c>
      <c r="B232">
        <v>0</v>
      </c>
    </row>
    <row r="233" spans="1:2" x14ac:dyDescent="0.25">
      <c r="A233">
        <v>232</v>
      </c>
      <c r="B233">
        <v>0</v>
      </c>
    </row>
    <row r="234" spans="1:2" x14ac:dyDescent="0.25">
      <c r="A234">
        <v>233</v>
      </c>
      <c r="B234">
        <v>0</v>
      </c>
    </row>
    <row r="235" spans="1:2" x14ac:dyDescent="0.25">
      <c r="A235">
        <v>234</v>
      </c>
      <c r="B235">
        <v>0</v>
      </c>
    </row>
    <row r="236" spans="1:2" x14ac:dyDescent="0.25">
      <c r="A236">
        <v>235</v>
      </c>
      <c r="B236">
        <v>0</v>
      </c>
    </row>
    <row r="237" spans="1:2" x14ac:dyDescent="0.25">
      <c r="A237">
        <v>236</v>
      </c>
      <c r="B237">
        <v>0</v>
      </c>
    </row>
    <row r="238" spans="1:2" x14ac:dyDescent="0.25">
      <c r="A238">
        <v>237</v>
      </c>
      <c r="B238">
        <v>0</v>
      </c>
    </row>
    <row r="239" spans="1:2" x14ac:dyDescent="0.25">
      <c r="A239">
        <v>238</v>
      </c>
      <c r="B239">
        <v>0</v>
      </c>
    </row>
    <row r="240" spans="1:2" x14ac:dyDescent="0.25">
      <c r="A240">
        <v>239</v>
      </c>
      <c r="B240">
        <v>0</v>
      </c>
    </row>
    <row r="241" spans="1:2" x14ac:dyDescent="0.25">
      <c r="A241">
        <v>240</v>
      </c>
      <c r="B241">
        <v>0</v>
      </c>
    </row>
    <row r="242" spans="1:2" x14ac:dyDescent="0.25">
      <c r="A242">
        <v>241</v>
      </c>
      <c r="B242">
        <v>0</v>
      </c>
    </row>
    <row r="243" spans="1:2" x14ac:dyDescent="0.25">
      <c r="A243">
        <v>242</v>
      </c>
      <c r="B243">
        <v>0</v>
      </c>
    </row>
    <row r="244" spans="1:2" x14ac:dyDescent="0.25">
      <c r="A244">
        <v>243</v>
      </c>
      <c r="B244">
        <v>0</v>
      </c>
    </row>
    <row r="245" spans="1:2" x14ac:dyDescent="0.25">
      <c r="A245">
        <v>244</v>
      </c>
      <c r="B245">
        <v>0</v>
      </c>
    </row>
    <row r="246" spans="1:2" x14ac:dyDescent="0.25">
      <c r="A246">
        <v>245</v>
      </c>
      <c r="B246">
        <v>0</v>
      </c>
    </row>
    <row r="247" spans="1:2" x14ac:dyDescent="0.25">
      <c r="A247">
        <v>246</v>
      </c>
      <c r="B247">
        <v>0</v>
      </c>
    </row>
    <row r="248" spans="1:2" x14ac:dyDescent="0.25">
      <c r="A248">
        <v>247</v>
      </c>
      <c r="B248">
        <v>0</v>
      </c>
    </row>
    <row r="249" spans="1:2" x14ac:dyDescent="0.25">
      <c r="A249">
        <v>248</v>
      </c>
      <c r="B249">
        <v>0</v>
      </c>
    </row>
    <row r="250" spans="1:2" x14ac:dyDescent="0.25">
      <c r="A250">
        <v>249</v>
      </c>
      <c r="B250">
        <v>0</v>
      </c>
    </row>
    <row r="251" spans="1:2" x14ac:dyDescent="0.25">
      <c r="A251">
        <v>250</v>
      </c>
      <c r="B251">
        <v>0</v>
      </c>
    </row>
    <row r="252" spans="1:2" x14ac:dyDescent="0.25">
      <c r="A252">
        <v>251</v>
      </c>
      <c r="B252">
        <v>0</v>
      </c>
    </row>
    <row r="253" spans="1:2" x14ac:dyDescent="0.25">
      <c r="A253">
        <v>252</v>
      </c>
      <c r="B253">
        <v>0</v>
      </c>
    </row>
    <row r="254" spans="1:2" x14ac:dyDescent="0.25">
      <c r="A254">
        <v>253</v>
      </c>
      <c r="B254">
        <v>0</v>
      </c>
    </row>
    <row r="255" spans="1:2" x14ac:dyDescent="0.25">
      <c r="A255">
        <v>254</v>
      </c>
      <c r="B255">
        <v>0</v>
      </c>
    </row>
    <row r="256" spans="1:2" x14ac:dyDescent="0.25">
      <c r="A256">
        <v>255</v>
      </c>
      <c r="B256">
        <v>0</v>
      </c>
    </row>
    <row r="257" spans="1:2" x14ac:dyDescent="0.25">
      <c r="A257">
        <v>256</v>
      </c>
      <c r="B257">
        <v>0</v>
      </c>
    </row>
    <row r="258" spans="1:2" x14ac:dyDescent="0.25">
      <c r="A258">
        <v>257</v>
      </c>
      <c r="B258">
        <v>0</v>
      </c>
    </row>
    <row r="259" spans="1:2" x14ac:dyDescent="0.25">
      <c r="A259">
        <v>258</v>
      </c>
      <c r="B259">
        <v>0</v>
      </c>
    </row>
    <row r="260" spans="1:2" x14ac:dyDescent="0.25">
      <c r="A260">
        <v>259</v>
      </c>
      <c r="B260">
        <v>0</v>
      </c>
    </row>
    <row r="261" spans="1:2" x14ac:dyDescent="0.25">
      <c r="A261">
        <v>260</v>
      </c>
      <c r="B261">
        <v>0</v>
      </c>
    </row>
    <row r="262" spans="1:2" x14ac:dyDescent="0.25">
      <c r="A262">
        <v>261</v>
      </c>
      <c r="B262">
        <v>0</v>
      </c>
    </row>
    <row r="263" spans="1:2" x14ac:dyDescent="0.25">
      <c r="A263">
        <v>262</v>
      </c>
      <c r="B263">
        <v>0</v>
      </c>
    </row>
    <row r="264" spans="1:2" x14ac:dyDescent="0.25">
      <c r="A264">
        <v>263</v>
      </c>
      <c r="B264">
        <v>0</v>
      </c>
    </row>
    <row r="265" spans="1:2" x14ac:dyDescent="0.25">
      <c r="A265">
        <v>264</v>
      </c>
      <c r="B265">
        <v>0</v>
      </c>
    </row>
    <row r="266" spans="1:2" x14ac:dyDescent="0.25">
      <c r="A266">
        <v>265</v>
      </c>
      <c r="B266">
        <v>0</v>
      </c>
    </row>
    <row r="267" spans="1:2" x14ac:dyDescent="0.25">
      <c r="A267">
        <v>266</v>
      </c>
      <c r="B267">
        <v>0</v>
      </c>
    </row>
    <row r="268" spans="1:2" x14ac:dyDescent="0.25">
      <c r="A268">
        <v>267</v>
      </c>
      <c r="B268">
        <v>0</v>
      </c>
    </row>
    <row r="269" spans="1:2" x14ac:dyDescent="0.25">
      <c r="A269">
        <v>268</v>
      </c>
      <c r="B269">
        <v>0</v>
      </c>
    </row>
    <row r="270" spans="1:2" x14ac:dyDescent="0.25">
      <c r="A270">
        <v>269</v>
      </c>
      <c r="B270">
        <v>0</v>
      </c>
    </row>
    <row r="271" spans="1:2" x14ac:dyDescent="0.25">
      <c r="A271">
        <v>270</v>
      </c>
      <c r="B271">
        <v>0</v>
      </c>
    </row>
    <row r="272" spans="1:2" x14ac:dyDescent="0.25">
      <c r="A272">
        <v>271</v>
      </c>
      <c r="B272">
        <v>0</v>
      </c>
    </row>
    <row r="273" spans="1:2" x14ac:dyDescent="0.25">
      <c r="A273">
        <v>272</v>
      </c>
      <c r="B273">
        <v>0</v>
      </c>
    </row>
    <row r="274" spans="1:2" x14ac:dyDescent="0.25">
      <c r="A274">
        <v>273</v>
      </c>
      <c r="B274">
        <v>0</v>
      </c>
    </row>
    <row r="275" spans="1:2" x14ac:dyDescent="0.25">
      <c r="A275">
        <v>274</v>
      </c>
      <c r="B275">
        <v>0</v>
      </c>
    </row>
    <row r="276" spans="1:2" x14ac:dyDescent="0.25">
      <c r="A276">
        <v>275</v>
      </c>
      <c r="B276">
        <v>0</v>
      </c>
    </row>
    <row r="277" spans="1:2" x14ac:dyDescent="0.25">
      <c r="A277">
        <v>276</v>
      </c>
      <c r="B277">
        <v>0</v>
      </c>
    </row>
    <row r="278" spans="1:2" x14ac:dyDescent="0.25">
      <c r="A278">
        <v>277</v>
      </c>
      <c r="B278">
        <v>0</v>
      </c>
    </row>
    <row r="279" spans="1:2" x14ac:dyDescent="0.25">
      <c r="A279">
        <v>278</v>
      </c>
      <c r="B279">
        <v>0</v>
      </c>
    </row>
    <row r="280" spans="1:2" x14ac:dyDescent="0.25">
      <c r="A280">
        <v>279</v>
      </c>
      <c r="B280">
        <v>0</v>
      </c>
    </row>
    <row r="281" spans="1:2" x14ac:dyDescent="0.25">
      <c r="A281">
        <v>280</v>
      </c>
      <c r="B281">
        <v>0</v>
      </c>
    </row>
    <row r="282" spans="1:2" x14ac:dyDescent="0.25">
      <c r="A282">
        <v>281</v>
      </c>
      <c r="B282">
        <v>0</v>
      </c>
    </row>
    <row r="283" spans="1:2" x14ac:dyDescent="0.25">
      <c r="A283">
        <v>282</v>
      </c>
      <c r="B283">
        <v>0</v>
      </c>
    </row>
    <row r="284" spans="1:2" x14ac:dyDescent="0.25">
      <c r="A284">
        <v>283</v>
      </c>
      <c r="B284">
        <v>0</v>
      </c>
    </row>
    <row r="285" spans="1:2" x14ac:dyDescent="0.25">
      <c r="A285">
        <v>284</v>
      </c>
      <c r="B285">
        <v>0</v>
      </c>
    </row>
    <row r="286" spans="1:2" x14ac:dyDescent="0.25">
      <c r="A286">
        <v>285</v>
      </c>
      <c r="B286">
        <v>0</v>
      </c>
    </row>
    <row r="287" spans="1:2" x14ac:dyDescent="0.25">
      <c r="A287">
        <v>286</v>
      </c>
      <c r="B287">
        <v>0</v>
      </c>
    </row>
    <row r="288" spans="1:2" x14ac:dyDescent="0.25">
      <c r="A288">
        <v>287</v>
      </c>
      <c r="B288">
        <v>0</v>
      </c>
    </row>
    <row r="289" spans="1:2" x14ac:dyDescent="0.25">
      <c r="A289">
        <v>288</v>
      </c>
      <c r="B289">
        <v>0</v>
      </c>
    </row>
    <row r="290" spans="1:2" x14ac:dyDescent="0.25">
      <c r="A290">
        <v>289</v>
      </c>
      <c r="B290">
        <v>0</v>
      </c>
    </row>
    <row r="291" spans="1:2" x14ac:dyDescent="0.25">
      <c r="A291">
        <v>290</v>
      </c>
      <c r="B291">
        <v>0</v>
      </c>
    </row>
    <row r="292" spans="1:2" x14ac:dyDescent="0.25">
      <c r="A292">
        <v>291</v>
      </c>
      <c r="B292">
        <v>0</v>
      </c>
    </row>
    <row r="293" spans="1:2" x14ac:dyDescent="0.25">
      <c r="A293">
        <v>292</v>
      </c>
      <c r="B293">
        <v>0</v>
      </c>
    </row>
    <row r="294" spans="1:2" x14ac:dyDescent="0.25">
      <c r="A294">
        <v>293</v>
      </c>
      <c r="B294">
        <v>0</v>
      </c>
    </row>
    <row r="295" spans="1:2" x14ac:dyDescent="0.25">
      <c r="A295">
        <v>294</v>
      </c>
      <c r="B295">
        <v>0</v>
      </c>
    </row>
    <row r="296" spans="1:2" x14ac:dyDescent="0.25">
      <c r="A296">
        <v>295</v>
      </c>
      <c r="B296">
        <v>0</v>
      </c>
    </row>
    <row r="297" spans="1:2" x14ac:dyDescent="0.25">
      <c r="A297">
        <v>296</v>
      </c>
      <c r="B297">
        <v>0</v>
      </c>
    </row>
    <row r="298" spans="1:2" x14ac:dyDescent="0.25">
      <c r="A298">
        <v>297</v>
      </c>
      <c r="B298">
        <v>0</v>
      </c>
    </row>
    <row r="299" spans="1:2" x14ac:dyDescent="0.25">
      <c r="A299">
        <v>298</v>
      </c>
      <c r="B299">
        <v>0</v>
      </c>
    </row>
    <row r="300" spans="1:2" x14ac:dyDescent="0.25">
      <c r="A300">
        <v>299</v>
      </c>
      <c r="B300">
        <v>0</v>
      </c>
    </row>
    <row r="301" spans="1:2" x14ac:dyDescent="0.25">
      <c r="A301">
        <v>300</v>
      </c>
      <c r="B301">
        <v>0</v>
      </c>
    </row>
    <row r="302" spans="1:2" x14ac:dyDescent="0.25">
      <c r="A302">
        <v>301</v>
      </c>
      <c r="B302">
        <v>0</v>
      </c>
    </row>
    <row r="303" spans="1:2" x14ac:dyDescent="0.25">
      <c r="A303">
        <v>302</v>
      </c>
      <c r="B303">
        <v>0</v>
      </c>
    </row>
    <row r="304" spans="1:2" x14ac:dyDescent="0.25">
      <c r="A304">
        <v>303</v>
      </c>
      <c r="B304">
        <v>0</v>
      </c>
    </row>
    <row r="305" spans="1:2" x14ac:dyDescent="0.25">
      <c r="A305">
        <v>304</v>
      </c>
      <c r="B305">
        <v>0</v>
      </c>
    </row>
    <row r="306" spans="1:2" x14ac:dyDescent="0.25">
      <c r="A306">
        <v>305</v>
      </c>
      <c r="B306">
        <v>0</v>
      </c>
    </row>
    <row r="307" spans="1:2" x14ac:dyDescent="0.25">
      <c r="A307">
        <v>306</v>
      </c>
      <c r="B307">
        <v>0</v>
      </c>
    </row>
    <row r="308" spans="1:2" x14ac:dyDescent="0.25">
      <c r="A308">
        <v>307</v>
      </c>
      <c r="B308">
        <v>0</v>
      </c>
    </row>
    <row r="309" spans="1:2" x14ac:dyDescent="0.25">
      <c r="A309">
        <v>308</v>
      </c>
      <c r="B309">
        <v>0</v>
      </c>
    </row>
    <row r="310" spans="1:2" x14ac:dyDescent="0.25">
      <c r="A310">
        <v>309</v>
      </c>
      <c r="B310">
        <v>0</v>
      </c>
    </row>
    <row r="311" spans="1:2" x14ac:dyDescent="0.25">
      <c r="A311">
        <v>310</v>
      </c>
      <c r="B311">
        <v>0</v>
      </c>
    </row>
    <row r="312" spans="1:2" x14ac:dyDescent="0.25">
      <c r="A312">
        <v>311</v>
      </c>
      <c r="B312">
        <v>0</v>
      </c>
    </row>
    <row r="313" spans="1:2" x14ac:dyDescent="0.25">
      <c r="A313">
        <v>312</v>
      </c>
      <c r="B313">
        <v>0</v>
      </c>
    </row>
    <row r="314" spans="1:2" x14ac:dyDescent="0.25">
      <c r="A314">
        <v>313</v>
      </c>
      <c r="B314">
        <v>0</v>
      </c>
    </row>
    <row r="315" spans="1:2" x14ac:dyDescent="0.25">
      <c r="A315">
        <v>314</v>
      </c>
      <c r="B315">
        <v>0</v>
      </c>
    </row>
    <row r="316" spans="1:2" x14ac:dyDescent="0.25">
      <c r="A316">
        <v>315</v>
      </c>
      <c r="B316">
        <v>0</v>
      </c>
    </row>
    <row r="317" spans="1:2" x14ac:dyDescent="0.25">
      <c r="A317">
        <v>316</v>
      </c>
      <c r="B317">
        <v>0</v>
      </c>
    </row>
    <row r="318" spans="1:2" x14ac:dyDescent="0.25">
      <c r="A318">
        <v>317</v>
      </c>
      <c r="B318">
        <v>0</v>
      </c>
    </row>
    <row r="319" spans="1:2" x14ac:dyDescent="0.25">
      <c r="A319">
        <v>318</v>
      </c>
      <c r="B319">
        <v>0</v>
      </c>
    </row>
    <row r="320" spans="1:2" x14ac:dyDescent="0.25">
      <c r="A320">
        <v>319</v>
      </c>
      <c r="B320">
        <v>0</v>
      </c>
    </row>
    <row r="321" spans="1:2" x14ac:dyDescent="0.25">
      <c r="A321">
        <v>320</v>
      </c>
      <c r="B321">
        <v>0</v>
      </c>
    </row>
    <row r="322" spans="1:2" x14ac:dyDescent="0.25">
      <c r="A322">
        <v>321</v>
      </c>
      <c r="B322">
        <v>0</v>
      </c>
    </row>
    <row r="323" spans="1:2" x14ac:dyDescent="0.25">
      <c r="A323">
        <v>322</v>
      </c>
      <c r="B323">
        <v>0</v>
      </c>
    </row>
    <row r="324" spans="1:2" x14ac:dyDescent="0.25">
      <c r="A324">
        <v>323</v>
      </c>
      <c r="B324">
        <v>0</v>
      </c>
    </row>
    <row r="325" spans="1:2" x14ac:dyDescent="0.25">
      <c r="A325">
        <v>324</v>
      </c>
      <c r="B325">
        <v>0</v>
      </c>
    </row>
    <row r="326" spans="1:2" x14ac:dyDescent="0.25">
      <c r="A326">
        <v>325</v>
      </c>
      <c r="B326">
        <v>0</v>
      </c>
    </row>
    <row r="327" spans="1:2" x14ac:dyDescent="0.25">
      <c r="A327">
        <v>326</v>
      </c>
      <c r="B327">
        <v>0</v>
      </c>
    </row>
    <row r="328" spans="1:2" x14ac:dyDescent="0.25">
      <c r="A328">
        <v>327</v>
      </c>
      <c r="B328">
        <v>0</v>
      </c>
    </row>
    <row r="329" spans="1:2" x14ac:dyDescent="0.25">
      <c r="A329">
        <v>328</v>
      </c>
      <c r="B329">
        <v>0</v>
      </c>
    </row>
    <row r="330" spans="1:2" x14ac:dyDescent="0.25">
      <c r="A330">
        <v>329</v>
      </c>
      <c r="B330">
        <v>0</v>
      </c>
    </row>
    <row r="331" spans="1:2" x14ac:dyDescent="0.25">
      <c r="A331">
        <v>330</v>
      </c>
      <c r="B331">
        <v>0</v>
      </c>
    </row>
    <row r="332" spans="1:2" x14ac:dyDescent="0.25">
      <c r="A332">
        <v>331</v>
      </c>
      <c r="B332">
        <v>0</v>
      </c>
    </row>
    <row r="333" spans="1:2" x14ac:dyDescent="0.25">
      <c r="A333">
        <v>332</v>
      </c>
      <c r="B333">
        <v>0</v>
      </c>
    </row>
    <row r="334" spans="1:2" x14ac:dyDescent="0.25">
      <c r="A334">
        <v>333</v>
      </c>
      <c r="B334">
        <v>0</v>
      </c>
    </row>
    <row r="335" spans="1:2" x14ac:dyDescent="0.25">
      <c r="A335">
        <v>334</v>
      </c>
      <c r="B335">
        <v>0</v>
      </c>
    </row>
    <row r="336" spans="1:2" x14ac:dyDescent="0.25">
      <c r="A336">
        <v>335</v>
      </c>
      <c r="B336">
        <v>0</v>
      </c>
    </row>
    <row r="337" spans="1:2" x14ac:dyDescent="0.25">
      <c r="A337">
        <v>336</v>
      </c>
      <c r="B337">
        <v>0</v>
      </c>
    </row>
    <row r="338" spans="1:2" x14ac:dyDescent="0.25">
      <c r="A338">
        <v>337</v>
      </c>
      <c r="B338">
        <v>0</v>
      </c>
    </row>
    <row r="339" spans="1:2" x14ac:dyDescent="0.25">
      <c r="A339">
        <v>338</v>
      </c>
      <c r="B339">
        <v>0</v>
      </c>
    </row>
    <row r="340" spans="1:2" x14ac:dyDescent="0.25">
      <c r="A340">
        <v>339</v>
      </c>
      <c r="B340">
        <v>0</v>
      </c>
    </row>
    <row r="341" spans="1:2" x14ac:dyDescent="0.25">
      <c r="A341">
        <v>340</v>
      </c>
      <c r="B341">
        <v>0</v>
      </c>
    </row>
    <row r="342" spans="1:2" x14ac:dyDescent="0.25">
      <c r="A342">
        <v>341</v>
      </c>
      <c r="B342">
        <v>0</v>
      </c>
    </row>
    <row r="343" spans="1:2" x14ac:dyDescent="0.25">
      <c r="A343">
        <v>342</v>
      </c>
      <c r="B343">
        <v>0</v>
      </c>
    </row>
    <row r="344" spans="1:2" x14ac:dyDescent="0.25">
      <c r="A344">
        <v>343</v>
      </c>
      <c r="B344">
        <v>0</v>
      </c>
    </row>
    <row r="345" spans="1:2" x14ac:dyDescent="0.25">
      <c r="A345">
        <v>344</v>
      </c>
      <c r="B345">
        <v>0</v>
      </c>
    </row>
    <row r="346" spans="1:2" x14ac:dyDescent="0.25">
      <c r="A346">
        <v>345</v>
      </c>
      <c r="B346">
        <v>0</v>
      </c>
    </row>
    <row r="347" spans="1:2" x14ac:dyDescent="0.25">
      <c r="A347">
        <v>346</v>
      </c>
      <c r="B347">
        <v>0</v>
      </c>
    </row>
    <row r="348" spans="1:2" x14ac:dyDescent="0.25">
      <c r="A348">
        <v>347</v>
      </c>
      <c r="B348">
        <v>0</v>
      </c>
    </row>
    <row r="349" spans="1:2" x14ac:dyDescent="0.25">
      <c r="A349">
        <v>348</v>
      </c>
      <c r="B349">
        <v>0</v>
      </c>
    </row>
    <row r="350" spans="1:2" x14ac:dyDescent="0.25">
      <c r="A350">
        <v>349</v>
      </c>
      <c r="B350">
        <v>0</v>
      </c>
    </row>
    <row r="351" spans="1:2" x14ac:dyDescent="0.25">
      <c r="A351">
        <v>350</v>
      </c>
      <c r="B351">
        <v>0</v>
      </c>
    </row>
    <row r="352" spans="1:2" x14ac:dyDescent="0.25">
      <c r="A352">
        <v>351</v>
      </c>
      <c r="B352">
        <v>0</v>
      </c>
    </row>
    <row r="353" spans="1:2" x14ac:dyDescent="0.25">
      <c r="A353">
        <v>352</v>
      </c>
      <c r="B353">
        <v>0</v>
      </c>
    </row>
    <row r="354" spans="1:2" x14ac:dyDescent="0.25">
      <c r="A354">
        <v>353</v>
      </c>
      <c r="B354">
        <v>0</v>
      </c>
    </row>
    <row r="355" spans="1:2" x14ac:dyDescent="0.25">
      <c r="A355">
        <v>354</v>
      </c>
      <c r="B355">
        <v>0</v>
      </c>
    </row>
    <row r="356" spans="1:2" x14ac:dyDescent="0.25">
      <c r="A356">
        <v>355</v>
      </c>
      <c r="B356">
        <v>0</v>
      </c>
    </row>
    <row r="357" spans="1:2" x14ac:dyDescent="0.25">
      <c r="A357">
        <v>356</v>
      </c>
      <c r="B357">
        <v>0</v>
      </c>
    </row>
    <row r="358" spans="1:2" x14ac:dyDescent="0.25">
      <c r="A358">
        <v>357</v>
      </c>
      <c r="B358">
        <v>0</v>
      </c>
    </row>
    <row r="359" spans="1:2" x14ac:dyDescent="0.25">
      <c r="A359">
        <v>358</v>
      </c>
      <c r="B359">
        <v>0</v>
      </c>
    </row>
    <row r="360" spans="1:2" x14ac:dyDescent="0.25">
      <c r="A360">
        <v>359</v>
      </c>
      <c r="B360">
        <v>0</v>
      </c>
    </row>
    <row r="361" spans="1:2" x14ac:dyDescent="0.25">
      <c r="A361">
        <v>360</v>
      </c>
      <c r="B361">
        <v>0</v>
      </c>
    </row>
    <row r="362" spans="1:2" x14ac:dyDescent="0.25">
      <c r="A362">
        <v>361</v>
      </c>
      <c r="B362">
        <v>0</v>
      </c>
    </row>
    <row r="363" spans="1:2" x14ac:dyDescent="0.25">
      <c r="A363">
        <v>362</v>
      </c>
      <c r="B363">
        <v>1</v>
      </c>
    </row>
    <row r="364" spans="1:2" x14ac:dyDescent="0.25">
      <c r="A364">
        <v>363</v>
      </c>
      <c r="B364">
        <v>1</v>
      </c>
    </row>
    <row r="365" spans="1:2" x14ac:dyDescent="0.25">
      <c r="A365">
        <v>364</v>
      </c>
      <c r="B365">
        <v>1</v>
      </c>
    </row>
    <row r="366" spans="1:2" x14ac:dyDescent="0.25">
      <c r="A366">
        <v>365</v>
      </c>
      <c r="B366">
        <v>1</v>
      </c>
    </row>
    <row r="367" spans="1:2" x14ac:dyDescent="0.25">
      <c r="A367">
        <v>366</v>
      </c>
      <c r="B367">
        <v>1</v>
      </c>
    </row>
    <row r="368" spans="1:2" x14ac:dyDescent="0.25">
      <c r="A368">
        <v>367</v>
      </c>
      <c r="B368">
        <v>2</v>
      </c>
    </row>
    <row r="369" spans="1:2" x14ac:dyDescent="0.25">
      <c r="A369">
        <v>368</v>
      </c>
      <c r="B369">
        <v>2</v>
      </c>
    </row>
    <row r="370" spans="1:2" x14ac:dyDescent="0.25">
      <c r="A370">
        <v>369</v>
      </c>
      <c r="B370">
        <v>2</v>
      </c>
    </row>
    <row r="371" spans="1:2" x14ac:dyDescent="0.25">
      <c r="A371">
        <v>370</v>
      </c>
      <c r="B371">
        <v>2</v>
      </c>
    </row>
    <row r="372" spans="1:2" x14ac:dyDescent="0.25">
      <c r="A372">
        <v>371</v>
      </c>
      <c r="B372">
        <v>2</v>
      </c>
    </row>
    <row r="373" spans="1:2" x14ac:dyDescent="0.25">
      <c r="A373">
        <v>372</v>
      </c>
      <c r="B373">
        <v>3</v>
      </c>
    </row>
    <row r="374" spans="1:2" x14ac:dyDescent="0.25">
      <c r="A374">
        <v>373</v>
      </c>
      <c r="B374">
        <v>3</v>
      </c>
    </row>
    <row r="375" spans="1:2" x14ac:dyDescent="0.25">
      <c r="A375">
        <v>374</v>
      </c>
      <c r="B375">
        <v>3</v>
      </c>
    </row>
    <row r="376" spans="1:2" x14ac:dyDescent="0.25">
      <c r="A376">
        <v>375</v>
      </c>
      <c r="B376">
        <v>3</v>
      </c>
    </row>
    <row r="377" spans="1:2" x14ac:dyDescent="0.25">
      <c r="A377">
        <v>376</v>
      </c>
      <c r="B377">
        <v>3</v>
      </c>
    </row>
    <row r="378" spans="1:2" x14ac:dyDescent="0.25">
      <c r="A378">
        <v>377</v>
      </c>
      <c r="B378">
        <v>3</v>
      </c>
    </row>
    <row r="379" spans="1:2" x14ac:dyDescent="0.25">
      <c r="A379">
        <v>378</v>
      </c>
      <c r="B379">
        <v>4</v>
      </c>
    </row>
    <row r="380" spans="1:2" x14ac:dyDescent="0.25">
      <c r="A380">
        <v>379</v>
      </c>
      <c r="B380">
        <v>4</v>
      </c>
    </row>
    <row r="381" spans="1:2" x14ac:dyDescent="0.25">
      <c r="A381">
        <v>380</v>
      </c>
      <c r="B381">
        <v>4</v>
      </c>
    </row>
    <row r="382" spans="1:2" x14ac:dyDescent="0.25">
      <c r="A382">
        <v>381</v>
      </c>
      <c r="B382">
        <v>4</v>
      </c>
    </row>
    <row r="383" spans="1:2" x14ac:dyDescent="0.25">
      <c r="A383">
        <v>382</v>
      </c>
      <c r="B383">
        <v>4</v>
      </c>
    </row>
    <row r="384" spans="1:2" x14ac:dyDescent="0.25">
      <c r="A384">
        <v>383</v>
      </c>
      <c r="B384">
        <v>5</v>
      </c>
    </row>
    <row r="385" spans="1:2" x14ac:dyDescent="0.25">
      <c r="A385">
        <v>384</v>
      </c>
      <c r="B385">
        <v>5</v>
      </c>
    </row>
    <row r="386" spans="1:2" x14ac:dyDescent="0.25">
      <c r="A386">
        <v>385</v>
      </c>
      <c r="B386">
        <v>5</v>
      </c>
    </row>
    <row r="387" spans="1:2" x14ac:dyDescent="0.25">
      <c r="A387">
        <v>386</v>
      </c>
      <c r="B387">
        <v>5</v>
      </c>
    </row>
    <row r="388" spans="1:2" x14ac:dyDescent="0.25">
      <c r="A388">
        <v>387</v>
      </c>
      <c r="B388">
        <v>5</v>
      </c>
    </row>
    <row r="389" spans="1:2" x14ac:dyDescent="0.25">
      <c r="A389">
        <v>388</v>
      </c>
      <c r="B389">
        <v>6</v>
      </c>
    </row>
    <row r="390" spans="1:2" x14ac:dyDescent="0.25">
      <c r="A390">
        <v>389</v>
      </c>
      <c r="B390">
        <v>6</v>
      </c>
    </row>
    <row r="391" spans="1:2" x14ac:dyDescent="0.25">
      <c r="A391">
        <v>390</v>
      </c>
      <c r="B391">
        <v>6</v>
      </c>
    </row>
    <row r="392" spans="1:2" x14ac:dyDescent="0.25">
      <c r="A392">
        <v>391</v>
      </c>
      <c r="B392">
        <v>6</v>
      </c>
    </row>
    <row r="393" spans="1:2" x14ac:dyDescent="0.25">
      <c r="A393">
        <v>392</v>
      </c>
      <c r="B393">
        <v>6</v>
      </c>
    </row>
    <row r="394" spans="1:2" x14ac:dyDescent="0.25">
      <c r="A394">
        <v>393</v>
      </c>
      <c r="B394">
        <v>7</v>
      </c>
    </row>
    <row r="395" spans="1:2" x14ac:dyDescent="0.25">
      <c r="A395">
        <v>394</v>
      </c>
      <c r="B395">
        <v>7</v>
      </c>
    </row>
    <row r="396" spans="1:2" x14ac:dyDescent="0.25">
      <c r="A396">
        <v>395</v>
      </c>
      <c r="B396">
        <v>7</v>
      </c>
    </row>
    <row r="397" spans="1:2" x14ac:dyDescent="0.25">
      <c r="A397">
        <v>396</v>
      </c>
      <c r="B397">
        <v>7</v>
      </c>
    </row>
    <row r="398" spans="1:2" x14ac:dyDescent="0.25">
      <c r="A398">
        <v>397</v>
      </c>
      <c r="B398">
        <v>7</v>
      </c>
    </row>
    <row r="399" spans="1:2" x14ac:dyDescent="0.25">
      <c r="A399">
        <v>398</v>
      </c>
      <c r="B399">
        <v>7</v>
      </c>
    </row>
    <row r="400" spans="1:2" x14ac:dyDescent="0.25">
      <c r="A400">
        <v>399</v>
      </c>
      <c r="B400">
        <v>8</v>
      </c>
    </row>
    <row r="401" spans="1:2" x14ac:dyDescent="0.25">
      <c r="A401">
        <v>400</v>
      </c>
      <c r="B401">
        <v>8</v>
      </c>
    </row>
    <row r="402" spans="1:2" x14ac:dyDescent="0.25">
      <c r="A402">
        <v>401</v>
      </c>
      <c r="B402">
        <v>8</v>
      </c>
    </row>
    <row r="403" spans="1:2" x14ac:dyDescent="0.25">
      <c r="A403">
        <v>402</v>
      </c>
      <c r="B403">
        <v>8</v>
      </c>
    </row>
    <row r="404" spans="1:2" x14ac:dyDescent="0.25">
      <c r="A404">
        <v>403</v>
      </c>
      <c r="B404">
        <v>8</v>
      </c>
    </row>
    <row r="405" spans="1:2" x14ac:dyDescent="0.25">
      <c r="A405">
        <v>404</v>
      </c>
      <c r="B405">
        <v>9</v>
      </c>
    </row>
    <row r="406" spans="1:2" x14ac:dyDescent="0.25">
      <c r="A406">
        <v>405</v>
      </c>
      <c r="B406">
        <v>9</v>
      </c>
    </row>
    <row r="407" spans="1:2" x14ac:dyDescent="0.25">
      <c r="A407">
        <v>406</v>
      </c>
      <c r="B407">
        <v>9</v>
      </c>
    </row>
    <row r="408" spans="1:2" x14ac:dyDescent="0.25">
      <c r="A408">
        <v>407</v>
      </c>
      <c r="B408">
        <v>9</v>
      </c>
    </row>
    <row r="409" spans="1:2" x14ac:dyDescent="0.25">
      <c r="A409">
        <v>408</v>
      </c>
      <c r="B409">
        <v>9</v>
      </c>
    </row>
    <row r="410" spans="1:2" x14ac:dyDescent="0.25">
      <c r="A410">
        <v>409</v>
      </c>
      <c r="B410">
        <v>10</v>
      </c>
    </row>
    <row r="411" spans="1:2" x14ac:dyDescent="0.25">
      <c r="A411">
        <v>410</v>
      </c>
      <c r="B411">
        <v>10</v>
      </c>
    </row>
    <row r="412" spans="1:2" x14ac:dyDescent="0.25">
      <c r="A412">
        <v>411</v>
      </c>
      <c r="B412">
        <v>10</v>
      </c>
    </row>
    <row r="413" spans="1:2" x14ac:dyDescent="0.25">
      <c r="A413">
        <v>412</v>
      </c>
      <c r="B413">
        <v>10</v>
      </c>
    </row>
    <row r="414" spans="1:2" x14ac:dyDescent="0.25">
      <c r="A414">
        <v>413</v>
      </c>
      <c r="B414">
        <v>10</v>
      </c>
    </row>
    <row r="415" spans="1:2" x14ac:dyDescent="0.25">
      <c r="A415">
        <v>414</v>
      </c>
      <c r="B415">
        <v>11</v>
      </c>
    </row>
    <row r="416" spans="1:2" x14ac:dyDescent="0.25">
      <c r="A416">
        <v>415</v>
      </c>
      <c r="B416">
        <v>11</v>
      </c>
    </row>
    <row r="417" spans="1:2" x14ac:dyDescent="0.25">
      <c r="A417">
        <v>416</v>
      </c>
      <c r="B417">
        <v>11</v>
      </c>
    </row>
    <row r="418" spans="1:2" x14ac:dyDescent="0.25">
      <c r="A418">
        <v>417</v>
      </c>
      <c r="B418">
        <v>11</v>
      </c>
    </row>
    <row r="419" spans="1:2" x14ac:dyDescent="0.25">
      <c r="A419">
        <v>418</v>
      </c>
      <c r="B419">
        <v>11</v>
      </c>
    </row>
    <row r="420" spans="1:2" x14ac:dyDescent="0.25">
      <c r="A420">
        <v>419</v>
      </c>
      <c r="B420">
        <v>11</v>
      </c>
    </row>
    <row r="421" spans="1:2" x14ac:dyDescent="0.25">
      <c r="A421">
        <v>420</v>
      </c>
      <c r="B421">
        <v>12</v>
      </c>
    </row>
    <row r="422" spans="1:2" x14ac:dyDescent="0.25">
      <c r="A422">
        <v>421</v>
      </c>
      <c r="B422">
        <v>12</v>
      </c>
    </row>
    <row r="423" spans="1:2" x14ac:dyDescent="0.25">
      <c r="A423">
        <v>422</v>
      </c>
      <c r="B423">
        <v>12</v>
      </c>
    </row>
    <row r="424" spans="1:2" x14ac:dyDescent="0.25">
      <c r="A424">
        <v>423</v>
      </c>
      <c r="B424">
        <v>12</v>
      </c>
    </row>
    <row r="425" spans="1:2" x14ac:dyDescent="0.25">
      <c r="A425">
        <v>424</v>
      </c>
      <c r="B425">
        <v>12</v>
      </c>
    </row>
    <row r="426" spans="1:2" x14ac:dyDescent="0.25">
      <c r="A426">
        <v>425</v>
      </c>
      <c r="B426">
        <v>13</v>
      </c>
    </row>
    <row r="427" spans="1:2" x14ac:dyDescent="0.25">
      <c r="A427">
        <v>426</v>
      </c>
      <c r="B427">
        <v>13</v>
      </c>
    </row>
    <row r="428" spans="1:2" x14ac:dyDescent="0.25">
      <c r="A428">
        <v>427</v>
      </c>
      <c r="B428">
        <v>13</v>
      </c>
    </row>
    <row r="429" spans="1:2" x14ac:dyDescent="0.25">
      <c r="A429">
        <v>428</v>
      </c>
      <c r="B429">
        <v>13</v>
      </c>
    </row>
    <row r="430" spans="1:2" x14ac:dyDescent="0.25">
      <c r="A430">
        <v>429</v>
      </c>
      <c r="B430">
        <v>13</v>
      </c>
    </row>
    <row r="431" spans="1:2" x14ac:dyDescent="0.25">
      <c r="A431">
        <v>430</v>
      </c>
      <c r="B431">
        <v>14</v>
      </c>
    </row>
    <row r="432" spans="1:2" x14ac:dyDescent="0.25">
      <c r="A432">
        <v>431</v>
      </c>
      <c r="B432">
        <v>14</v>
      </c>
    </row>
    <row r="433" spans="1:2" x14ac:dyDescent="0.25">
      <c r="A433">
        <v>432</v>
      </c>
      <c r="B433">
        <v>14</v>
      </c>
    </row>
    <row r="434" spans="1:2" x14ac:dyDescent="0.25">
      <c r="A434">
        <v>433</v>
      </c>
      <c r="B434">
        <v>14</v>
      </c>
    </row>
    <row r="435" spans="1:2" x14ac:dyDescent="0.25">
      <c r="A435">
        <v>434</v>
      </c>
      <c r="B435">
        <v>14</v>
      </c>
    </row>
    <row r="436" spans="1:2" x14ac:dyDescent="0.25">
      <c r="A436">
        <v>435</v>
      </c>
      <c r="B436">
        <v>14</v>
      </c>
    </row>
    <row r="437" spans="1:2" x14ac:dyDescent="0.25">
      <c r="A437">
        <v>436</v>
      </c>
      <c r="B437">
        <v>15</v>
      </c>
    </row>
    <row r="438" spans="1:2" x14ac:dyDescent="0.25">
      <c r="A438">
        <v>437</v>
      </c>
      <c r="B438">
        <v>15</v>
      </c>
    </row>
    <row r="439" spans="1:2" x14ac:dyDescent="0.25">
      <c r="A439">
        <v>438</v>
      </c>
      <c r="B439">
        <v>15</v>
      </c>
    </row>
    <row r="440" spans="1:2" x14ac:dyDescent="0.25">
      <c r="A440">
        <v>439</v>
      </c>
      <c r="B440">
        <v>15</v>
      </c>
    </row>
    <row r="441" spans="1:2" x14ac:dyDescent="0.25">
      <c r="A441">
        <v>440</v>
      </c>
      <c r="B441">
        <v>16</v>
      </c>
    </row>
    <row r="442" spans="1:2" x14ac:dyDescent="0.25">
      <c r="A442">
        <v>441</v>
      </c>
      <c r="B442">
        <v>16</v>
      </c>
    </row>
    <row r="443" spans="1:2" x14ac:dyDescent="0.25">
      <c r="A443">
        <v>442</v>
      </c>
      <c r="B443">
        <v>16</v>
      </c>
    </row>
    <row r="444" spans="1:2" x14ac:dyDescent="0.25">
      <c r="A444">
        <v>443</v>
      </c>
      <c r="B444">
        <v>17</v>
      </c>
    </row>
    <row r="445" spans="1:2" x14ac:dyDescent="0.25">
      <c r="A445">
        <v>444</v>
      </c>
      <c r="B445">
        <v>17</v>
      </c>
    </row>
    <row r="446" spans="1:2" x14ac:dyDescent="0.25">
      <c r="A446">
        <v>445</v>
      </c>
      <c r="B446">
        <v>17</v>
      </c>
    </row>
    <row r="447" spans="1:2" x14ac:dyDescent="0.25">
      <c r="A447">
        <v>446</v>
      </c>
      <c r="B447">
        <v>17</v>
      </c>
    </row>
    <row r="448" spans="1:2" x14ac:dyDescent="0.25">
      <c r="A448">
        <v>447</v>
      </c>
      <c r="B448">
        <v>18</v>
      </c>
    </row>
    <row r="449" spans="1:2" x14ac:dyDescent="0.25">
      <c r="A449">
        <v>448</v>
      </c>
      <c r="B449">
        <v>18</v>
      </c>
    </row>
    <row r="450" spans="1:2" x14ac:dyDescent="0.25">
      <c r="A450">
        <v>449</v>
      </c>
      <c r="B450">
        <v>18</v>
      </c>
    </row>
    <row r="451" spans="1:2" x14ac:dyDescent="0.25">
      <c r="A451">
        <v>450</v>
      </c>
      <c r="B451">
        <v>19</v>
      </c>
    </row>
    <row r="452" spans="1:2" x14ac:dyDescent="0.25">
      <c r="A452">
        <v>451</v>
      </c>
      <c r="B452">
        <v>19</v>
      </c>
    </row>
    <row r="453" spans="1:2" x14ac:dyDescent="0.25">
      <c r="A453">
        <v>452</v>
      </c>
      <c r="B453">
        <v>19</v>
      </c>
    </row>
    <row r="454" spans="1:2" x14ac:dyDescent="0.25">
      <c r="A454">
        <v>453</v>
      </c>
      <c r="B454">
        <v>19</v>
      </c>
    </row>
    <row r="455" spans="1:2" x14ac:dyDescent="0.25">
      <c r="A455">
        <v>454</v>
      </c>
      <c r="B455">
        <v>20</v>
      </c>
    </row>
    <row r="456" spans="1:2" x14ac:dyDescent="0.25">
      <c r="A456">
        <v>455</v>
      </c>
      <c r="B456">
        <v>20</v>
      </c>
    </row>
    <row r="457" spans="1:2" x14ac:dyDescent="0.25">
      <c r="A457">
        <v>456</v>
      </c>
      <c r="B457">
        <v>20</v>
      </c>
    </row>
    <row r="458" spans="1:2" x14ac:dyDescent="0.25">
      <c r="A458">
        <v>457</v>
      </c>
      <c r="B458">
        <v>21</v>
      </c>
    </row>
    <row r="459" spans="1:2" x14ac:dyDescent="0.25">
      <c r="A459">
        <v>458</v>
      </c>
      <c r="B459">
        <v>21</v>
      </c>
    </row>
    <row r="460" spans="1:2" x14ac:dyDescent="0.25">
      <c r="A460">
        <v>459</v>
      </c>
      <c r="B460">
        <v>21</v>
      </c>
    </row>
    <row r="461" spans="1:2" x14ac:dyDescent="0.25">
      <c r="A461">
        <v>460</v>
      </c>
      <c r="B461">
        <v>21</v>
      </c>
    </row>
    <row r="462" spans="1:2" x14ac:dyDescent="0.25">
      <c r="A462">
        <v>461</v>
      </c>
      <c r="B462">
        <v>22</v>
      </c>
    </row>
    <row r="463" spans="1:2" x14ac:dyDescent="0.25">
      <c r="A463">
        <v>462</v>
      </c>
      <c r="B463">
        <v>22</v>
      </c>
    </row>
    <row r="464" spans="1:2" x14ac:dyDescent="0.25">
      <c r="A464">
        <v>463</v>
      </c>
      <c r="B464">
        <v>22</v>
      </c>
    </row>
    <row r="465" spans="1:2" x14ac:dyDescent="0.25">
      <c r="A465">
        <v>464</v>
      </c>
      <c r="B465">
        <v>23</v>
      </c>
    </row>
    <row r="466" spans="1:2" x14ac:dyDescent="0.25">
      <c r="A466">
        <v>465</v>
      </c>
      <c r="B466">
        <v>23</v>
      </c>
    </row>
    <row r="467" spans="1:2" x14ac:dyDescent="0.25">
      <c r="A467">
        <v>466</v>
      </c>
      <c r="B467">
        <v>23</v>
      </c>
    </row>
    <row r="468" spans="1:2" x14ac:dyDescent="0.25">
      <c r="A468">
        <v>467</v>
      </c>
      <c r="B468">
        <v>24</v>
      </c>
    </row>
    <row r="469" spans="1:2" x14ac:dyDescent="0.25">
      <c r="A469">
        <v>468</v>
      </c>
      <c r="B469">
        <v>24</v>
      </c>
    </row>
    <row r="470" spans="1:2" x14ac:dyDescent="0.25">
      <c r="A470">
        <v>469</v>
      </c>
      <c r="B470">
        <v>24</v>
      </c>
    </row>
    <row r="471" spans="1:2" x14ac:dyDescent="0.25">
      <c r="A471">
        <v>470</v>
      </c>
      <c r="B471">
        <v>24</v>
      </c>
    </row>
    <row r="472" spans="1:2" x14ac:dyDescent="0.25">
      <c r="A472">
        <v>471</v>
      </c>
      <c r="B472">
        <v>25</v>
      </c>
    </row>
    <row r="473" spans="1:2" x14ac:dyDescent="0.25">
      <c r="A473">
        <v>472</v>
      </c>
      <c r="B473">
        <v>25</v>
      </c>
    </row>
    <row r="474" spans="1:2" x14ac:dyDescent="0.25">
      <c r="A474">
        <v>473</v>
      </c>
      <c r="B474">
        <v>25</v>
      </c>
    </row>
    <row r="475" spans="1:2" x14ac:dyDescent="0.25">
      <c r="A475">
        <v>474</v>
      </c>
      <c r="B475">
        <v>26</v>
      </c>
    </row>
    <row r="476" spans="1:2" x14ac:dyDescent="0.25">
      <c r="A476">
        <v>475</v>
      </c>
      <c r="B476">
        <v>26</v>
      </c>
    </row>
    <row r="477" spans="1:2" x14ac:dyDescent="0.25">
      <c r="A477">
        <v>476</v>
      </c>
      <c r="B477">
        <v>26</v>
      </c>
    </row>
    <row r="478" spans="1:2" x14ac:dyDescent="0.25">
      <c r="A478">
        <v>477</v>
      </c>
      <c r="B478">
        <v>26</v>
      </c>
    </row>
    <row r="479" spans="1:2" x14ac:dyDescent="0.25">
      <c r="A479">
        <v>478</v>
      </c>
      <c r="B479">
        <v>27</v>
      </c>
    </row>
    <row r="480" spans="1:2" x14ac:dyDescent="0.25">
      <c r="A480">
        <v>479</v>
      </c>
      <c r="B480">
        <v>27</v>
      </c>
    </row>
    <row r="481" spans="1:2" x14ac:dyDescent="0.25">
      <c r="A481">
        <v>480</v>
      </c>
      <c r="B481">
        <v>27</v>
      </c>
    </row>
    <row r="482" spans="1:2" x14ac:dyDescent="0.25">
      <c r="A482">
        <v>481</v>
      </c>
      <c r="B482">
        <v>28</v>
      </c>
    </row>
    <row r="483" spans="1:2" x14ac:dyDescent="0.25">
      <c r="A483">
        <v>482</v>
      </c>
      <c r="B483">
        <v>28</v>
      </c>
    </row>
    <row r="484" spans="1:2" x14ac:dyDescent="0.25">
      <c r="A484">
        <v>483</v>
      </c>
      <c r="B484">
        <v>28</v>
      </c>
    </row>
    <row r="485" spans="1:2" x14ac:dyDescent="0.25">
      <c r="A485">
        <v>484</v>
      </c>
      <c r="B485">
        <v>28</v>
      </c>
    </row>
    <row r="486" spans="1:2" x14ac:dyDescent="0.25">
      <c r="A486">
        <v>485</v>
      </c>
      <c r="B486">
        <v>29</v>
      </c>
    </row>
    <row r="487" spans="1:2" x14ac:dyDescent="0.25">
      <c r="A487">
        <v>486</v>
      </c>
      <c r="B487">
        <v>29</v>
      </c>
    </row>
    <row r="488" spans="1:2" x14ac:dyDescent="0.25">
      <c r="A488">
        <v>487</v>
      </c>
      <c r="B488">
        <v>29</v>
      </c>
    </row>
    <row r="489" spans="1:2" x14ac:dyDescent="0.25">
      <c r="A489">
        <v>488</v>
      </c>
      <c r="B489">
        <v>30</v>
      </c>
    </row>
    <row r="490" spans="1:2" x14ac:dyDescent="0.25">
      <c r="A490">
        <v>489</v>
      </c>
      <c r="B490">
        <v>30</v>
      </c>
    </row>
    <row r="491" spans="1:2" x14ac:dyDescent="0.25">
      <c r="A491">
        <v>490</v>
      </c>
      <c r="B491">
        <v>30</v>
      </c>
    </row>
    <row r="492" spans="1:2" x14ac:dyDescent="0.25">
      <c r="A492">
        <v>491</v>
      </c>
      <c r="B492">
        <v>30</v>
      </c>
    </row>
    <row r="493" spans="1:2" x14ac:dyDescent="0.25">
      <c r="A493">
        <v>492</v>
      </c>
      <c r="B493">
        <v>31</v>
      </c>
    </row>
    <row r="494" spans="1:2" x14ac:dyDescent="0.25">
      <c r="A494">
        <v>493</v>
      </c>
      <c r="B494">
        <v>31</v>
      </c>
    </row>
    <row r="495" spans="1:2" x14ac:dyDescent="0.25">
      <c r="A495">
        <v>494</v>
      </c>
      <c r="B495">
        <v>31</v>
      </c>
    </row>
    <row r="496" spans="1:2" x14ac:dyDescent="0.25">
      <c r="A496">
        <v>495</v>
      </c>
      <c r="B496">
        <v>32</v>
      </c>
    </row>
    <row r="497" spans="1:2" x14ac:dyDescent="0.25">
      <c r="A497">
        <v>496</v>
      </c>
      <c r="B497">
        <v>32</v>
      </c>
    </row>
    <row r="498" spans="1:2" x14ac:dyDescent="0.25">
      <c r="A498">
        <v>497</v>
      </c>
      <c r="B498">
        <v>32</v>
      </c>
    </row>
    <row r="499" spans="1:2" x14ac:dyDescent="0.25">
      <c r="A499">
        <v>498</v>
      </c>
      <c r="B499">
        <v>33</v>
      </c>
    </row>
    <row r="500" spans="1:2" x14ac:dyDescent="0.25">
      <c r="A500">
        <v>499</v>
      </c>
      <c r="B500">
        <v>33</v>
      </c>
    </row>
    <row r="501" spans="1:2" x14ac:dyDescent="0.25">
      <c r="A501">
        <v>500</v>
      </c>
      <c r="B501">
        <v>33</v>
      </c>
    </row>
    <row r="502" spans="1:2" x14ac:dyDescent="0.25">
      <c r="A502">
        <v>501</v>
      </c>
      <c r="B502">
        <v>33</v>
      </c>
    </row>
    <row r="503" spans="1:2" x14ac:dyDescent="0.25">
      <c r="A503">
        <v>502</v>
      </c>
      <c r="B503">
        <v>34</v>
      </c>
    </row>
    <row r="504" spans="1:2" x14ac:dyDescent="0.25">
      <c r="A504">
        <v>503</v>
      </c>
      <c r="B504">
        <v>34</v>
      </c>
    </row>
    <row r="505" spans="1:2" x14ac:dyDescent="0.25">
      <c r="A505">
        <v>504</v>
      </c>
      <c r="B505">
        <v>34</v>
      </c>
    </row>
    <row r="506" spans="1:2" x14ac:dyDescent="0.25">
      <c r="A506">
        <v>505</v>
      </c>
      <c r="B506">
        <v>35</v>
      </c>
    </row>
    <row r="507" spans="1:2" x14ac:dyDescent="0.25">
      <c r="A507">
        <v>506</v>
      </c>
      <c r="B507">
        <v>35</v>
      </c>
    </row>
    <row r="508" spans="1:2" x14ac:dyDescent="0.25">
      <c r="A508">
        <v>507</v>
      </c>
      <c r="B508">
        <v>35</v>
      </c>
    </row>
    <row r="509" spans="1:2" x14ac:dyDescent="0.25">
      <c r="A509">
        <v>508</v>
      </c>
      <c r="B509">
        <v>35</v>
      </c>
    </row>
    <row r="510" spans="1:2" x14ac:dyDescent="0.25">
      <c r="A510">
        <v>509</v>
      </c>
      <c r="B510">
        <v>36</v>
      </c>
    </row>
    <row r="511" spans="1:2" x14ac:dyDescent="0.25">
      <c r="A511">
        <v>510</v>
      </c>
      <c r="B511">
        <v>36</v>
      </c>
    </row>
    <row r="512" spans="1:2" x14ac:dyDescent="0.25">
      <c r="A512">
        <v>511</v>
      </c>
      <c r="B512">
        <v>36</v>
      </c>
    </row>
    <row r="513" spans="1:2" x14ac:dyDescent="0.25">
      <c r="A513">
        <v>512</v>
      </c>
      <c r="B513">
        <v>37</v>
      </c>
    </row>
    <row r="514" spans="1:2" x14ac:dyDescent="0.25">
      <c r="A514">
        <v>513</v>
      </c>
      <c r="B514">
        <v>37</v>
      </c>
    </row>
    <row r="515" spans="1:2" x14ac:dyDescent="0.25">
      <c r="A515">
        <v>514</v>
      </c>
      <c r="B515">
        <v>37</v>
      </c>
    </row>
    <row r="516" spans="1:2" x14ac:dyDescent="0.25">
      <c r="A516">
        <v>515</v>
      </c>
      <c r="B516">
        <v>37</v>
      </c>
    </row>
    <row r="517" spans="1:2" x14ac:dyDescent="0.25">
      <c r="A517">
        <v>516</v>
      </c>
      <c r="B517">
        <v>38</v>
      </c>
    </row>
    <row r="518" spans="1:2" x14ac:dyDescent="0.25">
      <c r="A518">
        <v>517</v>
      </c>
      <c r="B518">
        <v>38</v>
      </c>
    </row>
    <row r="519" spans="1:2" x14ac:dyDescent="0.25">
      <c r="A519">
        <v>518</v>
      </c>
      <c r="B519">
        <v>38</v>
      </c>
    </row>
    <row r="520" spans="1:2" x14ac:dyDescent="0.25">
      <c r="A520">
        <v>519</v>
      </c>
      <c r="B520">
        <v>39</v>
      </c>
    </row>
    <row r="521" spans="1:2" x14ac:dyDescent="0.25">
      <c r="A521">
        <v>520</v>
      </c>
      <c r="B521">
        <v>39</v>
      </c>
    </row>
    <row r="522" spans="1:2" x14ac:dyDescent="0.25">
      <c r="A522">
        <v>521</v>
      </c>
      <c r="B522">
        <v>39</v>
      </c>
    </row>
    <row r="523" spans="1:2" x14ac:dyDescent="0.25">
      <c r="A523">
        <v>522</v>
      </c>
      <c r="B523">
        <v>39</v>
      </c>
    </row>
    <row r="524" spans="1:2" x14ac:dyDescent="0.25">
      <c r="A524">
        <v>523</v>
      </c>
      <c r="B524">
        <v>40</v>
      </c>
    </row>
    <row r="525" spans="1:2" x14ac:dyDescent="0.25">
      <c r="A525">
        <v>524</v>
      </c>
      <c r="B525">
        <v>40</v>
      </c>
    </row>
    <row r="526" spans="1:2" x14ac:dyDescent="0.25">
      <c r="A526">
        <v>525</v>
      </c>
      <c r="B526">
        <v>40</v>
      </c>
    </row>
    <row r="527" spans="1:2" x14ac:dyDescent="0.25">
      <c r="A527">
        <v>526</v>
      </c>
      <c r="B527">
        <v>41</v>
      </c>
    </row>
    <row r="528" spans="1:2" x14ac:dyDescent="0.25">
      <c r="A528">
        <v>527</v>
      </c>
      <c r="B528">
        <v>41</v>
      </c>
    </row>
    <row r="529" spans="1:2" x14ac:dyDescent="0.25">
      <c r="A529">
        <v>528</v>
      </c>
      <c r="B529">
        <v>41</v>
      </c>
    </row>
    <row r="530" spans="1:2" x14ac:dyDescent="0.25">
      <c r="A530">
        <v>529</v>
      </c>
      <c r="B530">
        <v>42</v>
      </c>
    </row>
    <row r="531" spans="1:2" x14ac:dyDescent="0.25">
      <c r="A531">
        <v>530</v>
      </c>
      <c r="B531">
        <v>42</v>
      </c>
    </row>
    <row r="532" spans="1:2" x14ac:dyDescent="0.25">
      <c r="A532">
        <v>531</v>
      </c>
      <c r="B532">
        <v>42</v>
      </c>
    </row>
    <row r="533" spans="1:2" x14ac:dyDescent="0.25">
      <c r="A533">
        <v>532</v>
      </c>
      <c r="B533">
        <v>42</v>
      </c>
    </row>
    <row r="534" spans="1:2" x14ac:dyDescent="0.25">
      <c r="A534">
        <v>533</v>
      </c>
      <c r="B534">
        <v>43</v>
      </c>
    </row>
    <row r="535" spans="1:2" x14ac:dyDescent="0.25">
      <c r="A535">
        <v>534</v>
      </c>
      <c r="B535">
        <v>43</v>
      </c>
    </row>
    <row r="536" spans="1:2" x14ac:dyDescent="0.25">
      <c r="A536">
        <v>535</v>
      </c>
      <c r="B536">
        <v>43</v>
      </c>
    </row>
    <row r="537" spans="1:2" x14ac:dyDescent="0.25">
      <c r="A537">
        <v>536</v>
      </c>
      <c r="B537">
        <v>44</v>
      </c>
    </row>
    <row r="538" spans="1:2" x14ac:dyDescent="0.25">
      <c r="A538">
        <v>537</v>
      </c>
      <c r="B538">
        <v>44</v>
      </c>
    </row>
    <row r="539" spans="1:2" x14ac:dyDescent="0.25">
      <c r="A539">
        <v>538</v>
      </c>
      <c r="B539">
        <v>44</v>
      </c>
    </row>
    <row r="540" spans="1:2" x14ac:dyDescent="0.25">
      <c r="A540">
        <v>539</v>
      </c>
      <c r="B540">
        <v>44</v>
      </c>
    </row>
    <row r="541" spans="1:2" x14ac:dyDescent="0.25">
      <c r="A541">
        <v>540</v>
      </c>
      <c r="B541">
        <v>45</v>
      </c>
    </row>
    <row r="542" spans="1:2" x14ac:dyDescent="0.25">
      <c r="A542">
        <v>541</v>
      </c>
      <c r="B542">
        <v>45</v>
      </c>
    </row>
    <row r="543" spans="1:2" x14ac:dyDescent="0.25">
      <c r="A543">
        <v>542</v>
      </c>
      <c r="B543">
        <v>45</v>
      </c>
    </row>
    <row r="544" spans="1:2" x14ac:dyDescent="0.25">
      <c r="A544">
        <v>543</v>
      </c>
      <c r="B544">
        <v>46</v>
      </c>
    </row>
    <row r="545" spans="1:2" x14ac:dyDescent="0.25">
      <c r="A545">
        <v>544</v>
      </c>
      <c r="B545">
        <v>46</v>
      </c>
    </row>
    <row r="546" spans="1:2" x14ac:dyDescent="0.25">
      <c r="A546">
        <v>545</v>
      </c>
      <c r="B546">
        <v>46</v>
      </c>
    </row>
    <row r="547" spans="1:2" x14ac:dyDescent="0.25">
      <c r="A547">
        <v>546</v>
      </c>
      <c r="B547">
        <v>46</v>
      </c>
    </row>
    <row r="548" spans="1:2" x14ac:dyDescent="0.25">
      <c r="A548">
        <v>547</v>
      </c>
      <c r="B548">
        <v>47</v>
      </c>
    </row>
    <row r="549" spans="1:2" x14ac:dyDescent="0.25">
      <c r="A549">
        <v>548</v>
      </c>
      <c r="B549">
        <v>47</v>
      </c>
    </row>
    <row r="550" spans="1:2" x14ac:dyDescent="0.25">
      <c r="A550">
        <v>549</v>
      </c>
      <c r="B550">
        <v>47</v>
      </c>
    </row>
    <row r="551" spans="1:2" x14ac:dyDescent="0.25">
      <c r="A551">
        <v>550</v>
      </c>
      <c r="B551">
        <v>47</v>
      </c>
    </row>
    <row r="552" spans="1:2" x14ac:dyDescent="0.25">
      <c r="A552">
        <v>551</v>
      </c>
      <c r="B552">
        <v>48</v>
      </c>
    </row>
    <row r="553" spans="1:2" x14ac:dyDescent="0.25">
      <c r="A553">
        <v>552</v>
      </c>
      <c r="B553">
        <v>48</v>
      </c>
    </row>
    <row r="554" spans="1:2" x14ac:dyDescent="0.25">
      <c r="A554">
        <v>553</v>
      </c>
      <c r="B554">
        <v>48</v>
      </c>
    </row>
    <row r="555" spans="1:2" x14ac:dyDescent="0.25">
      <c r="A555">
        <v>554</v>
      </c>
      <c r="B555">
        <v>48</v>
      </c>
    </row>
    <row r="556" spans="1:2" x14ac:dyDescent="0.25">
      <c r="A556">
        <v>555</v>
      </c>
      <c r="B556">
        <v>48</v>
      </c>
    </row>
    <row r="557" spans="1:2" x14ac:dyDescent="0.25">
      <c r="A557">
        <v>556</v>
      </c>
      <c r="B557">
        <v>49</v>
      </c>
    </row>
    <row r="558" spans="1:2" x14ac:dyDescent="0.25">
      <c r="A558">
        <v>557</v>
      </c>
      <c r="B558">
        <v>49</v>
      </c>
    </row>
    <row r="559" spans="1:2" x14ac:dyDescent="0.25">
      <c r="A559">
        <v>558</v>
      </c>
      <c r="B559">
        <v>49</v>
      </c>
    </row>
    <row r="560" spans="1:2" x14ac:dyDescent="0.25">
      <c r="A560">
        <v>559</v>
      </c>
      <c r="B560">
        <v>49</v>
      </c>
    </row>
    <row r="561" spans="1:2" x14ac:dyDescent="0.25">
      <c r="A561">
        <v>560</v>
      </c>
      <c r="B561">
        <v>49</v>
      </c>
    </row>
    <row r="562" spans="1:2" x14ac:dyDescent="0.25">
      <c r="A562">
        <v>561</v>
      </c>
      <c r="B562">
        <v>50</v>
      </c>
    </row>
    <row r="563" spans="1:2" x14ac:dyDescent="0.25">
      <c r="A563">
        <v>562</v>
      </c>
      <c r="B563">
        <v>50</v>
      </c>
    </row>
    <row r="564" spans="1:2" x14ac:dyDescent="0.25">
      <c r="A564">
        <v>563</v>
      </c>
      <c r="B564">
        <v>50</v>
      </c>
    </row>
    <row r="565" spans="1:2" x14ac:dyDescent="0.25">
      <c r="A565">
        <v>564</v>
      </c>
      <c r="B565">
        <v>50</v>
      </c>
    </row>
    <row r="566" spans="1:2" x14ac:dyDescent="0.25">
      <c r="A566">
        <v>565</v>
      </c>
      <c r="B566">
        <v>51</v>
      </c>
    </row>
    <row r="567" spans="1:2" x14ac:dyDescent="0.25">
      <c r="A567">
        <v>566</v>
      </c>
      <c r="B567">
        <v>51</v>
      </c>
    </row>
    <row r="568" spans="1:2" x14ac:dyDescent="0.25">
      <c r="A568">
        <v>567</v>
      </c>
      <c r="B568">
        <v>51</v>
      </c>
    </row>
    <row r="569" spans="1:2" x14ac:dyDescent="0.25">
      <c r="A569">
        <v>568</v>
      </c>
      <c r="B569">
        <v>51</v>
      </c>
    </row>
    <row r="570" spans="1:2" x14ac:dyDescent="0.25">
      <c r="A570">
        <v>569</v>
      </c>
      <c r="B570">
        <v>51</v>
      </c>
    </row>
    <row r="571" spans="1:2" x14ac:dyDescent="0.25">
      <c r="A571">
        <v>570</v>
      </c>
      <c r="B571">
        <v>52</v>
      </c>
    </row>
    <row r="572" spans="1:2" x14ac:dyDescent="0.25">
      <c r="A572">
        <v>571</v>
      </c>
      <c r="B572">
        <v>52</v>
      </c>
    </row>
    <row r="573" spans="1:2" x14ac:dyDescent="0.25">
      <c r="A573">
        <v>572</v>
      </c>
      <c r="B573">
        <v>52</v>
      </c>
    </row>
    <row r="574" spans="1:2" x14ac:dyDescent="0.25">
      <c r="A574">
        <v>573</v>
      </c>
      <c r="B574">
        <v>52</v>
      </c>
    </row>
    <row r="575" spans="1:2" x14ac:dyDescent="0.25">
      <c r="A575">
        <v>574</v>
      </c>
      <c r="B575">
        <v>52</v>
      </c>
    </row>
    <row r="576" spans="1:2" x14ac:dyDescent="0.25">
      <c r="A576">
        <v>575</v>
      </c>
      <c r="B576">
        <v>53</v>
      </c>
    </row>
    <row r="577" spans="1:2" x14ac:dyDescent="0.25">
      <c r="A577">
        <v>576</v>
      </c>
      <c r="B577">
        <v>53</v>
      </c>
    </row>
    <row r="578" spans="1:2" x14ac:dyDescent="0.25">
      <c r="A578">
        <v>577</v>
      </c>
      <c r="B578">
        <v>53</v>
      </c>
    </row>
    <row r="579" spans="1:2" x14ac:dyDescent="0.25">
      <c r="A579">
        <v>578</v>
      </c>
      <c r="B579">
        <v>53</v>
      </c>
    </row>
    <row r="580" spans="1:2" x14ac:dyDescent="0.25">
      <c r="A580">
        <v>579</v>
      </c>
      <c r="B580">
        <v>53</v>
      </c>
    </row>
    <row r="581" spans="1:2" x14ac:dyDescent="0.25">
      <c r="A581">
        <v>580</v>
      </c>
      <c r="B581">
        <v>54</v>
      </c>
    </row>
    <row r="582" spans="1:2" x14ac:dyDescent="0.25">
      <c r="A582">
        <v>581</v>
      </c>
      <c r="B582">
        <v>54</v>
      </c>
    </row>
    <row r="583" spans="1:2" x14ac:dyDescent="0.25">
      <c r="A583">
        <v>582</v>
      </c>
      <c r="B583">
        <v>54</v>
      </c>
    </row>
    <row r="584" spans="1:2" x14ac:dyDescent="0.25">
      <c r="A584">
        <v>583</v>
      </c>
      <c r="B584">
        <v>54</v>
      </c>
    </row>
    <row r="585" spans="1:2" x14ac:dyDescent="0.25">
      <c r="A585">
        <v>584</v>
      </c>
      <c r="B585">
        <v>55</v>
      </c>
    </row>
    <row r="586" spans="1:2" x14ac:dyDescent="0.25">
      <c r="A586">
        <v>585</v>
      </c>
      <c r="B586">
        <v>55</v>
      </c>
    </row>
    <row r="587" spans="1:2" x14ac:dyDescent="0.25">
      <c r="A587">
        <v>586</v>
      </c>
      <c r="B587">
        <v>55</v>
      </c>
    </row>
    <row r="588" spans="1:2" x14ac:dyDescent="0.25">
      <c r="A588">
        <v>587</v>
      </c>
      <c r="B588">
        <v>55</v>
      </c>
    </row>
    <row r="589" spans="1:2" x14ac:dyDescent="0.25">
      <c r="A589">
        <v>588</v>
      </c>
      <c r="B589">
        <v>55</v>
      </c>
    </row>
    <row r="590" spans="1:2" x14ac:dyDescent="0.25">
      <c r="A590">
        <v>589</v>
      </c>
      <c r="B590">
        <v>56</v>
      </c>
    </row>
    <row r="591" spans="1:2" x14ac:dyDescent="0.25">
      <c r="A591">
        <v>590</v>
      </c>
      <c r="B591">
        <v>56</v>
      </c>
    </row>
    <row r="592" spans="1:2" x14ac:dyDescent="0.25">
      <c r="A592">
        <v>591</v>
      </c>
      <c r="B592">
        <v>56</v>
      </c>
    </row>
    <row r="593" spans="1:2" x14ac:dyDescent="0.25">
      <c r="A593">
        <v>592</v>
      </c>
      <c r="B593">
        <v>56</v>
      </c>
    </row>
    <row r="594" spans="1:2" x14ac:dyDescent="0.25">
      <c r="A594">
        <v>593</v>
      </c>
      <c r="B594">
        <v>56</v>
      </c>
    </row>
    <row r="595" spans="1:2" x14ac:dyDescent="0.25">
      <c r="A595">
        <v>594</v>
      </c>
      <c r="B595">
        <v>57</v>
      </c>
    </row>
    <row r="596" spans="1:2" x14ac:dyDescent="0.25">
      <c r="A596">
        <v>595</v>
      </c>
      <c r="B596">
        <v>57</v>
      </c>
    </row>
    <row r="597" spans="1:2" x14ac:dyDescent="0.25">
      <c r="A597">
        <v>596</v>
      </c>
      <c r="B597">
        <v>57</v>
      </c>
    </row>
    <row r="598" spans="1:2" x14ac:dyDescent="0.25">
      <c r="A598">
        <v>597</v>
      </c>
      <c r="B598">
        <v>57</v>
      </c>
    </row>
    <row r="599" spans="1:2" x14ac:dyDescent="0.25">
      <c r="A599">
        <v>598</v>
      </c>
      <c r="B599">
        <v>57</v>
      </c>
    </row>
    <row r="600" spans="1:2" x14ac:dyDescent="0.25">
      <c r="A600">
        <v>599</v>
      </c>
      <c r="B600">
        <v>58</v>
      </c>
    </row>
    <row r="601" spans="1:2" x14ac:dyDescent="0.25">
      <c r="A601">
        <v>600</v>
      </c>
      <c r="B601">
        <v>58</v>
      </c>
    </row>
    <row r="602" spans="1:2" x14ac:dyDescent="0.25">
      <c r="A602">
        <v>601</v>
      </c>
      <c r="B602">
        <v>58</v>
      </c>
    </row>
    <row r="603" spans="1:2" x14ac:dyDescent="0.25">
      <c r="A603">
        <v>602</v>
      </c>
      <c r="B603">
        <v>58</v>
      </c>
    </row>
    <row r="604" spans="1:2" x14ac:dyDescent="0.25">
      <c r="A604">
        <v>603</v>
      </c>
      <c r="B604">
        <v>58</v>
      </c>
    </row>
    <row r="605" spans="1:2" x14ac:dyDescent="0.25">
      <c r="A605">
        <v>604</v>
      </c>
      <c r="B605">
        <v>59</v>
      </c>
    </row>
    <row r="606" spans="1:2" x14ac:dyDescent="0.25">
      <c r="A606">
        <v>605</v>
      </c>
      <c r="B606">
        <v>59</v>
      </c>
    </row>
    <row r="607" spans="1:2" x14ac:dyDescent="0.25">
      <c r="A607">
        <v>606</v>
      </c>
      <c r="B607">
        <v>59</v>
      </c>
    </row>
    <row r="608" spans="1:2" x14ac:dyDescent="0.25">
      <c r="A608">
        <v>607</v>
      </c>
      <c r="B608">
        <v>59</v>
      </c>
    </row>
    <row r="609" spans="1:2" x14ac:dyDescent="0.25">
      <c r="A609">
        <v>608</v>
      </c>
      <c r="B609">
        <v>60</v>
      </c>
    </row>
    <row r="610" spans="1:2" x14ac:dyDescent="0.25">
      <c r="A610">
        <v>609</v>
      </c>
      <c r="B610">
        <v>60</v>
      </c>
    </row>
    <row r="611" spans="1:2" x14ac:dyDescent="0.25">
      <c r="A611">
        <v>610</v>
      </c>
      <c r="B611">
        <v>60</v>
      </c>
    </row>
    <row r="612" spans="1:2" x14ac:dyDescent="0.25">
      <c r="A612">
        <v>611</v>
      </c>
      <c r="B612">
        <v>60</v>
      </c>
    </row>
    <row r="613" spans="1:2" x14ac:dyDescent="0.25">
      <c r="A613">
        <v>612</v>
      </c>
      <c r="B613">
        <v>60</v>
      </c>
    </row>
    <row r="614" spans="1:2" x14ac:dyDescent="0.25">
      <c r="A614">
        <v>613</v>
      </c>
      <c r="B614">
        <v>61</v>
      </c>
    </row>
    <row r="615" spans="1:2" x14ac:dyDescent="0.25">
      <c r="A615">
        <v>614</v>
      </c>
      <c r="B615">
        <v>61</v>
      </c>
    </row>
    <row r="616" spans="1:2" x14ac:dyDescent="0.25">
      <c r="A616">
        <v>615</v>
      </c>
      <c r="B616">
        <v>61</v>
      </c>
    </row>
    <row r="617" spans="1:2" x14ac:dyDescent="0.25">
      <c r="A617">
        <v>616</v>
      </c>
      <c r="B617">
        <v>61</v>
      </c>
    </row>
    <row r="618" spans="1:2" x14ac:dyDescent="0.25">
      <c r="A618">
        <v>617</v>
      </c>
      <c r="B618">
        <v>61</v>
      </c>
    </row>
    <row r="619" spans="1:2" x14ac:dyDescent="0.25">
      <c r="A619">
        <v>618</v>
      </c>
      <c r="B619">
        <v>62</v>
      </c>
    </row>
    <row r="620" spans="1:2" x14ac:dyDescent="0.25">
      <c r="A620">
        <v>619</v>
      </c>
      <c r="B620">
        <v>62</v>
      </c>
    </row>
    <row r="621" spans="1:2" x14ac:dyDescent="0.25">
      <c r="A621">
        <v>620</v>
      </c>
      <c r="B621">
        <v>62</v>
      </c>
    </row>
    <row r="622" spans="1:2" x14ac:dyDescent="0.25">
      <c r="A622">
        <v>621</v>
      </c>
      <c r="B622">
        <v>62</v>
      </c>
    </row>
    <row r="623" spans="1:2" x14ac:dyDescent="0.25">
      <c r="A623">
        <v>622</v>
      </c>
      <c r="B623">
        <v>62</v>
      </c>
    </row>
    <row r="624" spans="1:2" x14ac:dyDescent="0.25">
      <c r="A624">
        <v>623</v>
      </c>
      <c r="B624">
        <v>63</v>
      </c>
    </row>
    <row r="625" spans="1:2" x14ac:dyDescent="0.25">
      <c r="A625">
        <v>624</v>
      </c>
      <c r="B625">
        <v>63</v>
      </c>
    </row>
    <row r="626" spans="1:2" x14ac:dyDescent="0.25">
      <c r="A626">
        <v>625</v>
      </c>
      <c r="B626">
        <v>63</v>
      </c>
    </row>
    <row r="627" spans="1:2" x14ac:dyDescent="0.25">
      <c r="A627">
        <v>626</v>
      </c>
      <c r="B627">
        <v>63</v>
      </c>
    </row>
    <row r="628" spans="1:2" x14ac:dyDescent="0.25">
      <c r="A628">
        <v>627</v>
      </c>
      <c r="B628">
        <v>64</v>
      </c>
    </row>
    <row r="629" spans="1:2" x14ac:dyDescent="0.25">
      <c r="A629">
        <v>628</v>
      </c>
      <c r="B629">
        <v>64</v>
      </c>
    </row>
    <row r="630" spans="1:2" x14ac:dyDescent="0.25">
      <c r="A630">
        <v>629</v>
      </c>
      <c r="B630">
        <v>64</v>
      </c>
    </row>
    <row r="631" spans="1:2" x14ac:dyDescent="0.25">
      <c r="A631">
        <v>630</v>
      </c>
      <c r="B631">
        <v>64</v>
      </c>
    </row>
    <row r="632" spans="1:2" x14ac:dyDescent="0.25">
      <c r="A632">
        <v>631</v>
      </c>
      <c r="B632">
        <v>64</v>
      </c>
    </row>
    <row r="633" spans="1:2" x14ac:dyDescent="0.25">
      <c r="A633">
        <v>632</v>
      </c>
      <c r="B633">
        <v>65</v>
      </c>
    </row>
    <row r="634" spans="1:2" x14ac:dyDescent="0.25">
      <c r="A634">
        <v>633</v>
      </c>
      <c r="B634">
        <v>65</v>
      </c>
    </row>
    <row r="635" spans="1:2" x14ac:dyDescent="0.25">
      <c r="A635">
        <v>634</v>
      </c>
      <c r="B635">
        <v>65</v>
      </c>
    </row>
    <row r="636" spans="1:2" x14ac:dyDescent="0.25">
      <c r="A636">
        <v>635</v>
      </c>
      <c r="B636">
        <v>65</v>
      </c>
    </row>
    <row r="637" spans="1:2" x14ac:dyDescent="0.25">
      <c r="A637">
        <v>636</v>
      </c>
      <c r="B637">
        <v>65</v>
      </c>
    </row>
    <row r="638" spans="1:2" x14ac:dyDescent="0.25">
      <c r="A638">
        <v>637</v>
      </c>
      <c r="B638">
        <v>66</v>
      </c>
    </row>
    <row r="639" spans="1:2" x14ac:dyDescent="0.25">
      <c r="A639">
        <v>638</v>
      </c>
      <c r="B639">
        <v>66</v>
      </c>
    </row>
    <row r="640" spans="1:2" x14ac:dyDescent="0.25">
      <c r="A640">
        <v>639</v>
      </c>
      <c r="B640">
        <v>66</v>
      </c>
    </row>
    <row r="641" spans="1:2" x14ac:dyDescent="0.25">
      <c r="A641">
        <v>640</v>
      </c>
      <c r="B641">
        <v>66</v>
      </c>
    </row>
    <row r="642" spans="1:2" x14ac:dyDescent="0.25">
      <c r="A642">
        <v>641</v>
      </c>
      <c r="B642">
        <v>66</v>
      </c>
    </row>
    <row r="643" spans="1:2" x14ac:dyDescent="0.25">
      <c r="A643">
        <v>642</v>
      </c>
      <c r="B643">
        <v>67</v>
      </c>
    </row>
    <row r="644" spans="1:2" x14ac:dyDescent="0.25">
      <c r="A644">
        <v>643</v>
      </c>
      <c r="B644">
        <v>67</v>
      </c>
    </row>
    <row r="645" spans="1:2" x14ac:dyDescent="0.25">
      <c r="A645">
        <v>644</v>
      </c>
      <c r="B645">
        <v>67</v>
      </c>
    </row>
    <row r="646" spans="1:2" x14ac:dyDescent="0.25">
      <c r="A646">
        <v>645</v>
      </c>
      <c r="B646">
        <v>67</v>
      </c>
    </row>
    <row r="647" spans="1:2" x14ac:dyDescent="0.25">
      <c r="A647">
        <v>646</v>
      </c>
      <c r="B647">
        <v>68</v>
      </c>
    </row>
    <row r="648" spans="1:2" x14ac:dyDescent="0.25">
      <c r="A648">
        <v>647</v>
      </c>
      <c r="B648">
        <v>68</v>
      </c>
    </row>
    <row r="649" spans="1:2" x14ac:dyDescent="0.25">
      <c r="A649">
        <v>648</v>
      </c>
      <c r="B649">
        <v>68</v>
      </c>
    </row>
    <row r="650" spans="1:2" x14ac:dyDescent="0.25">
      <c r="A650">
        <v>649</v>
      </c>
      <c r="B650">
        <v>68</v>
      </c>
    </row>
    <row r="651" spans="1:2" x14ac:dyDescent="0.25">
      <c r="A651">
        <v>650</v>
      </c>
      <c r="B651">
        <v>68</v>
      </c>
    </row>
    <row r="652" spans="1:2" x14ac:dyDescent="0.25">
      <c r="A652">
        <v>651</v>
      </c>
      <c r="B652">
        <v>69</v>
      </c>
    </row>
    <row r="653" spans="1:2" x14ac:dyDescent="0.25">
      <c r="A653">
        <v>652</v>
      </c>
      <c r="B653">
        <v>69</v>
      </c>
    </row>
    <row r="654" spans="1:2" x14ac:dyDescent="0.25">
      <c r="A654">
        <v>653</v>
      </c>
      <c r="B654">
        <v>69</v>
      </c>
    </row>
    <row r="655" spans="1:2" x14ac:dyDescent="0.25">
      <c r="A655">
        <v>654</v>
      </c>
      <c r="B655">
        <v>69</v>
      </c>
    </row>
    <row r="656" spans="1:2" x14ac:dyDescent="0.25">
      <c r="A656">
        <v>655</v>
      </c>
      <c r="B656">
        <v>69</v>
      </c>
    </row>
    <row r="657" spans="1:2" x14ac:dyDescent="0.25">
      <c r="A657">
        <v>656</v>
      </c>
      <c r="B657">
        <v>70</v>
      </c>
    </row>
    <row r="658" spans="1:2" x14ac:dyDescent="0.25">
      <c r="A658">
        <v>657</v>
      </c>
      <c r="B658">
        <v>70</v>
      </c>
    </row>
    <row r="659" spans="1:2" x14ac:dyDescent="0.25">
      <c r="A659">
        <v>658</v>
      </c>
      <c r="B659">
        <v>70</v>
      </c>
    </row>
    <row r="660" spans="1:2" x14ac:dyDescent="0.25">
      <c r="A660">
        <v>659</v>
      </c>
      <c r="B660">
        <v>70</v>
      </c>
    </row>
    <row r="661" spans="1:2" x14ac:dyDescent="0.25">
      <c r="A661">
        <v>660</v>
      </c>
      <c r="B661">
        <v>70</v>
      </c>
    </row>
    <row r="662" spans="1:2" x14ac:dyDescent="0.25">
      <c r="A662">
        <v>661</v>
      </c>
      <c r="B662">
        <v>71</v>
      </c>
    </row>
    <row r="663" spans="1:2" x14ac:dyDescent="0.25">
      <c r="A663">
        <v>662</v>
      </c>
      <c r="B663">
        <v>71</v>
      </c>
    </row>
    <row r="664" spans="1:2" x14ac:dyDescent="0.25">
      <c r="A664">
        <v>663</v>
      </c>
      <c r="B664">
        <v>71</v>
      </c>
    </row>
    <row r="665" spans="1:2" x14ac:dyDescent="0.25">
      <c r="A665">
        <v>664</v>
      </c>
      <c r="B665">
        <v>71</v>
      </c>
    </row>
    <row r="666" spans="1:2" x14ac:dyDescent="0.25">
      <c r="A666">
        <v>665</v>
      </c>
      <c r="B666">
        <v>72</v>
      </c>
    </row>
    <row r="667" spans="1:2" x14ac:dyDescent="0.25">
      <c r="A667">
        <v>666</v>
      </c>
      <c r="B667">
        <v>72</v>
      </c>
    </row>
    <row r="668" spans="1:2" x14ac:dyDescent="0.25">
      <c r="A668">
        <v>667</v>
      </c>
      <c r="B668">
        <v>72</v>
      </c>
    </row>
    <row r="669" spans="1:2" x14ac:dyDescent="0.25">
      <c r="A669">
        <v>668</v>
      </c>
      <c r="B669">
        <v>72</v>
      </c>
    </row>
    <row r="670" spans="1:2" x14ac:dyDescent="0.25">
      <c r="A670">
        <v>669</v>
      </c>
      <c r="B670">
        <v>72</v>
      </c>
    </row>
    <row r="671" spans="1:2" x14ac:dyDescent="0.25">
      <c r="A671">
        <v>670</v>
      </c>
      <c r="B671">
        <v>73</v>
      </c>
    </row>
    <row r="672" spans="1:2" x14ac:dyDescent="0.25">
      <c r="A672">
        <v>671</v>
      </c>
      <c r="B672">
        <v>73</v>
      </c>
    </row>
    <row r="673" spans="1:2" x14ac:dyDescent="0.25">
      <c r="A673">
        <v>672</v>
      </c>
      <c r="B673">
        <v>73</v>
      </c>
    </row>
    <row r="674" spans="1:2" x14ac:dyDescent="0.25">
      <c r="A674">
        <v>673</v>
      </c>
      <c r="B674">
        <v>73</v>
      </c>
    </row>
    <row r="675" spans="1:2" x14ac:dyDescent="0.25">
      <c r="A675">
        <v>674</v>
      </c>
      <c r="B675">
        <v>73</v>
      </c>
    </row>
    <row r="676" spans="1:2" x14ac:dyDescent="0.25">
      <c r="A676">
        <v>675</v>
      </c>
      <c r="B676">
        <v>74</v>
      </c>
    </row>
    <row r="677" spans="1:2" x14ac:dyDescent="0.25">
      <c r="A677">
        <v>676</v>
      </c>
      <c r="B677">
        <v>74</v>
      </c>
    </row>
    <row r="678" spans="1:2" x14ac:dyDescent="0.25">
      <c r="A678">
        <v>677</v>
      </c>
      <c r="B678">
        <v>74</v>
      </c>
    </row>
    <row r="679" spans="1:2" x14ac:dyDescent="0.25">
      <c r="A679">
        <v>678</v>
      </c>
      <c r="B679">
        <v>74</v>
      </c>
    </row>
    <row r="680" spans="1:2" x14ac:dyDescent="0.25">
      <c r="A680">
        <v>679</v>
      </c>
      <c r="B680">
        <v>74</v>
      </c>
    </row>
    <row r="681" spans="1:2" x14ac:dyDescent="0.25">
      <c r="A681">
        <v>680</v>
      </c>
      <c r="B681">
        <v>75</v>
      </c>
    </row>
    <row r="682" spans="1:2" x14ac:dyDescent="0.25">
      <c r="A682">
        <v>681</v>
      </c>
      <c r="B682">
        <v>75</v>
      </c>
    </row>
    <row r="683" spans="1:2" x14ac:dyDescent="0.25">
      <c r="A683">
        <v>682</v>
      </c>
      <c r="B683">
        <v>75</v>
      </c>
    </row>
    <row r="684" spans="1:2" x14ac:dyDescent="0.25">
      <c r="A684">
        <v>683</v>
      </c>
      <c r="B684">
        <v>75</v>
      </c>
    </row>
    <row r="685" spans="1:2" x14ac:dyDescent="0.25">
      <c r="A685">
        <v>684</v>
      </c>
      <c r="B685">
        <v>76</v>
      </c>
    </row>
    <row r="686" spans="1:2" x14ac:dyDescent="0.25">
      <c r="A686">
        <v>685</v>
      </c>
      <c r="B686">
        <v>76</v>
      </c>
    </row>
    <row r="687" spans="1:2" x14ac:dyDescent="0.25">
      <c r="A687">
        <v>686</v>
      </c>
      <c r="B687">
        <v>76</v>
      </c>
    </row>
    <row r="688" spans="1:2" x14ac:dyDescent="0.25">
      <c r="A688">
        <v>687</v>
      </c>
      <c r="B688">
        <v>76</v>
      </c>
    </row>
    <row r="689" spans="1:2" x14ac:dyDescent="0.25">
      <c r="A689">
        <v>688</v>
      </c>
      <c r="B689">
        <v>76</v>
      </c>
    </row>
    <row r="690" spans="1:2" x14ac:dyDescent="0.25">
      <c r="A690">
        <v>689</v>
      </c>
      <c r="B690">
        <v>77</v>
      </c>
    </row>
    <row r="691" spans="1:2" x14ac:dyDescent="0.25">
      <c r="A691">
        <v>690</v>
      </c>
      <c r="B691">
        <v>77</v>
      </c>
    </row>
    <row r="692" spans="1:2" x14ac:dyDescent="0.25">
      <c r="A692">
        <v>691</v>
      </c>
      <c r="B692">
        <v>77</v>
      </c>
    </row>
    <row r="693" spans="1:2" x14ac:dyDescent="0.25">
      <c r="A693">
        <v>692</v>
      </c>
      <c r="B693">
        <v>77</v>
      </c>
    </row>
    <row r="694" spans="1:2" x14ac:dyDescent="0.25">
      <c r="A694">
        <v>693</v>
      </c>
      <c r="B694">
        <v>77</v>
      </c>
    </row>
    <row r="695" spans="1:2" x14ac:dyDescent="0.25">
      <c r="A695">
        <v>694</v>
      </c>
      <c r="B695">
        <v>78</v>
      </c>
    </row>
    <row r="696" spans="1:2" x14ac:dyDescent="0.25">
      <c r="A696">
        <v>695</v>
      </c>
      <c r="B696">
        <v>78</v>
      </c>
    </row>
    <row r="697" spans="1:2" x14ac:dyDescent="0.25">
      <c r="A697">
        <v>696</v>
      </c>
      <c r="B697">
        <v>78</v>
      </c>
    </row>
    <row r="698" spans="1:2" x14ac:dyDescent="0.25">
      <c r="A698">
        <v>697</v>
      </c>
      <c r="B698">
        <v>78</v>
      </c>
    </row>
    <row r="699" spans="1:2" x14ac:dyDescent="0.25">
      <c r="A699">
        <v>698</v>
      </c>
      <c r="B699">
        <v>78</v>
      </c>
    </row>
    <row r="700" spans="1:2" x14ac:dyDescent="0.25">
      <c r="A700">
        <v>699</v>
      </c>
      <c r="B700">
        <v>79</v>
      </c>
    </row>
    <row r="701" spans="1:2" x14ac:dyDescent="0.25">
      <c r="A701">
        <v>700</v>
      </c>
      <c r="B701">
        <v>79</v>
      </c>
    </row>
    <row r="702" spans="1:2" x14ac:dyDescent="0.25">
      <c r="A702">
        <v>701</v>
      </c>
      <c r="B702">
        <v>79</v>
      </c>
    </row>
    <row r="703" spans="1:2" x14ac:dyDescent="0.25">
      <c r="A703">
        <v>702</v>
      </c>
      <c r="B703">
        <v>79</v>
      </c>
    </row>
    <row r="704" spans="1:2" x14ac:dyDescent="0.25">
      <c r="A704">
        <v>703</v>
      </c>
      <c r="B704">
        <v>79</v>
      </c>
    </row>
    <row r="705" spans="1:2" x14ac:dyDescent="0.25">
      <c r="A705">
        <v>704</v>
      </c>
      <c r="B705">
        <v>80</v>
      </c>
    </row>
    <row r="706" spans="1:2" x14ac:dyDescent="0.25">
      <c r="A706">
        <v>705</v>
      </c>
      <c r="B706">
        <v>80</v>
      </c>
    </row>
    <row r="707" spans="1:2" x14ac:dyDescent="0.25">
      <c r="A707">
        <v>706</v>
      </c>
      <c r="B707">
        <v>80</v>
      </c>
    </row>
    <row r="708" spans="1:2" x14ac:dyDescent="0.25">
      <c r="A708">
        <v>707</v>
      </c>
      <c r="B708">
        <v>80</v>
      </c>
    </row>
    <row r="709" spans="1:2" x14ac:dyDescent="0.25">
      <c r="A709">
        <v>708</v>
      </c>
      <c r="B709">
        <v>81</v>
      </c>
    </row>
    <row r="710" spans="1:2" x14ac:dyDescent="0.25">
      <c r="A710">
        <v>709</v>
      </c>
      <c r="B710">
        <v>81</v>
      </c>
    </row>
    <row r="711" spans="1:2" x14ac:dyDescent="0.25">
      <c r="A711">
        <v>710</v>
      </c>
      <c r="B711">
        <v>81</v>
      </c>
    </row>
    <row r="712" spans="1:2" x14ac:dyDescent="0.25">
      <c r="A712">
        <v>711</v>
      </c>
      <c r="B712">
        <v>81</v>
      </c>
    </row>
    <row r="713" spans="1:2" x14ac:dyDescent="0.25">
      <c r="A713">
        <v>712</v>
      </c>
      <c r="B713">
        <v>81</v>
      </c>
    </row>
    <row r="714" spans="1:2" x14ac:dyDescent="0.25">
      <c r="A714">
        <v>713</v>
      </c>
      <c r="B714">
        <v>82</v>
      </c>
    </row>
    <row r="715" spans="1:2" x14ac:dyDescent="0.25">
      <c r="A715">
        <v>714</v>
      </c>
      <c r="B715">
        <v>82</v>
      </c>
    </row>
    <row r="716" spans="1:2" x14ac:dyDescent="0.25">
      <c r="A716">
        <v>715</v>
      </c>
      <c r="B716">
        <v>82</v>
      </c>
    </row>
    <row r="717" spans="1:2" x14ac:dyDescent="0.25">
      <c r="A717">
        <v>716</v>
      </c>
      <c r="B717">
        <v>82</v>
      </c>
    </row>
    <row r="718" spans="1:2" x14ac:dyDescent="0.25">
      <c r="A718">
        <v>717</v>
      </c>
      <c r="B718">
        <v>82</v>
      </c>
    </row>
    <row r="719" spans="1:2" x14ac:dyDescent="0.25">
      <c r="A719">
        <v>718</v>
      </c>
      <c r="B719">
        <v>83</v>
      </c>
    </row>
    <row r="720" spans="1:2" x14ac:dyDescent="0.25">
      <c r="A720">
        <v>719</v>
      </c>
      <c r="B720">
        <v>83</v>
      </c>
    </row>
    <row r="721" spans="1:2" x14ac:dyDescent="0.25">
      <c r="A721">
        <v>720</v>
      </c>
      <c r="B721">
        <v>83</v>
      </c>
    </row>
    <row r="722" spans="1:2" x14ac:dyDescent="0.25">
      <c r="A722">
        <v>721</v>
      </c>
      <c r="B722">
        <v>83</v>
      </c>
    </row>
    <row r="723" spans="1:2" x14ac:dyDescent="0.25">
      <c r="A723">
        <v>722</v>
      </c>
      <c r="B723">
        <v>83</v>
      </c>
    </row>
    <row r="724" spans="1:2" x14ac:dyDescent="0.25">
      <c r="A724">
        <v>723</v>
      </c>
      <c r="B724">
        <v>84</v>
      </c>
    </row>
    <row r="725" spans="1:2" x14ac:dyDescent="0.25">
      <c r="A725">
        <v>724</v>
      </c>
      <c r="B725">
        <v>84</v>
      </c>
    </row>
    <row r="726" spans="1:2" x14ac:dyDescent="0.25">
      <c r="A726">
        <v>725</v>
      </c>
      <c r="B726">
        <v>84</v>
      </c>
    </row>
    <row r="727" spans="1:2" x14ac:dyDescent="0.25">
      <c r="A727">
        <v>726</v>
      </c>
      <c r="B727">
        <v>84</v>
      </c>
    </row>
    <row r="728" spans="1:2" x14ac:dyDescent="0.25">
      <c r="A728">
        <v>727</v>
      </c>
      <c r="B728">
        <v>85</v>
      </c>
    </row>
    <row r="729" spans="1:2" x14ac:dyDescent="0.25">
      <c r="A729">
        <v>728</v>
      </c>
      <c r="B729">
        <v>85</v>
      </c>
    </row>
    <row r="730" spans="1:2" x14ac:dyDescent="0.25">
      <c r="A730">
        <v>729</v>
      </c>
      <c r="B730">
        <v>85</v>
      </c>
    </row>
    <row r="731" spans="1:2" x14ac:dyDescent="0.25">
      <c r="A731">
        <v>730</v>
      </c>
      <c r="B731">
        <v>85</v>
      </c>
    </row>
    <row r="732" spans="1:2" x14ac:dyDescent="0.25">
      <c r="A732">
        <v>731</v>
      </c>
      <c r="B732">
        <v>85</v>
      </c>
    </row>
    <row r="733" spans="1:2" x14ac:dyDescent="0.25">
      <c r="A733">
        <v>732</v>
      </c>
      <c r="B733">
        <v>86</v>
      </c>
    </row>
    <row r="734" spans="1:2" x14ac:dyDescent="0.25">
      <c r="A734">
        <v>733</v>
      </c>
      <c r="B734">
        <v>86</v>
      </c>
    </row>
    <row r="735" spans="1:2" x14ac:dyDescent="0.25">
      <c r="A735">
        <v>734</v>
      </c>
      <c r="B735">
        <v>86</v>
      </c>
    </row>
    <row r="736" spans="1:2" x14ac:dyDescent="0.25">
      <c r="A736">
        <v>735</v>
      </c>
      <c r="B736">
        <v>86</v>
      </c>
    </row>
    <row r="737" spans="1:2" x14ac:dyDescent="0.25">
      <c r="A737">
        <v>736</v>
      </c>
      <c r="B737">
        <v>87</v>
      </c>
    </row>
    <row r="738" spans="1:2" x14ac:dyDescent="0.25">
      <c r="A738">
        <v>737</v>
      </c>
      <c r="B738">
        <v>87</v>
      </c>
    </row>
    <row r="739" spans="1:2" x14ac:dyDescent="0.25">
      <c r="A739">
        <v>738</v>
      </c>
      <c r="B739">
        <v>87</v>
      </c>
    </row>
    <row r="740" spans="1:2" x14ac:dyDescent="0.25">
      <c r="A740">
        <v>739</v>
      </c>
      <c r="B740">
        <v>87</v>
      </c>
    </row>
    <row r="741" spans="1:2" x14ac:dyDescent="0.25">
      <c r="A741">
        <v>740</v>
      </c>
      <c r="B741">
        <v>87</v>
      </c>
    </row>
    <row r="742" spans="1:2" x14ac:dyDescent="0.25">
      <c r="A742">
        <v>741</v>
      </c>
      <c r="B742">
        <v>88</v>
      </c>
    </row>
    <row r="743" spans="1:2" x14ac:dyDescent="0.25">
      <c r="A743">
        <v>742</v>
      </c>
      <c r="B743">
        <v>88</v>
      </c>
    </row>
    <row r="744" spans="1:2" x14ac:dyDescent="0.25">
      <c r="A744">
        <v>743</v>
      </c>
      <c r="B744">
        <v>88</v>
      </c>
    </row>
    <row r="745" spans="1:2" x14ac:dyDescent="0.25">
      <c r="A745">
        <v>744</v>
      </c>
      <c r="B745">
        <v>88</v>
      </c>
    </row>
    <row r="746" spans="1:2" x14ac:dyDescent="0.25">
      <c r="A746">
        <v>745</v>
      </c>
      <c r="B746">
        <v>89</v>
      </c>
    </row>
    <row r="747" spans="1:2" x14ac:dyDescent="0.25">
      <c r="A747">
        <v>746</v>
      </c>
      <c r="B747">
        <v>89</v>
      </c>
    </row>
    <row r="748" spans="1:2" x14ac:dyDescent="0.25">
      <c r="A748">
        <v>747</v>
      </c>
      <c r="B748">
        <v>89</v>
      </c>
    </row>
    <row r="749" spans="1:2" x14ac:dyDescent="0.25">
      <c r="A749">
        <v>748</v>
      </c>
      <c r="B749">
        <v>89</v>
      </c>
    </row>
    <row r="750" spans="1:2" x14ac:dyDescent="0.25">
      <c r="A750">
        <v>749</v>
      </c>
      <c r="B750">
        <v>89</v>
      </c>
    </row>
    <row r="751" spans="1:2" x14ac:dyDescent="0.25">
      <c r="A751">
        <v>750</v>
      </c>
      <c r="B751">
        <v>90</v>
      </c>
    </row>
    <row r="752" spans="1:2" x14ac:dyDescent="0.25">
      <c r="A752">
        <v>751</v>
      </c>
      <c r="B752">
        <v>90</v>
      </c>
    </row>
    <row r="753" spans="1:2" x14ac:dyDescent="0.25">
      <c r="A753">
        <v>752</v>
      </c>
      <c r="B753">
        <v>90</v>
      </c>
    </row>
    <row r="754" spans="1:2" x14ac:dyDescent="0.25">
      <c r="A754">
        <v>753</v>
      </c>
      <c r="B754">
        <v>90</v>
      </c>
    </row>
    <row r="755" spans="1:2" x14ac:dyDescent="0.25">
      <c r="A755">
        <v>754</v>
      </c>
      <c r="B755">
        <v>91</v>
      </c>
    </row>
    <row r="756" spans="1:2" x14ac:dyDescent="0.25">
      <c r="A756">
        <v>755</v>
      </c>
      <c r="B756">
        <v>91</v>
      </c>
    </row>
    <row r="757" spans="1:2" x14ac:dyDescent="0.25">
      <c r="A757">
        <v>756</v>
      </c>
      <c r="B757">
        <v>91</v>
      </c>
    </row>
    <row r="758" spans="1:2" x14ac:dyDescent="0.25">
      <c r="A758">
        <v>757</v>
      </c>
      <c r="B758">
        <v>91</v>
      </c>
    </row>
    <row r="759" spans="1:2" x14ac:dyDescent="0.25">
      <c r="A759">
        <v>758</v>
      </c>
      <c r="B759">
        <v>91</v>
      </c>
    </row>
    <row r="760" spans="1:2" x14ac:dyDescent="0.25">
      <c r="A760">
        <v>759</v>
      </c>
      <c r="B760">
        <v>92</v>
      </c>
    </row>
    <row r="761" spans="1:2" x14ac:dyDescent="0.25">
      <c r="A761">
        <v>760</v>
      </c>
      <c r="B761">
        <v>92</v>
      </c>
    </row>
    <row r="762" spans="1:2" x14ac:dyDescent="0.25">
      <c r="A762">
        <v>761</v>
      </c>
      <c r="B762">
        <v>92</v>
      </c>
    </row>
    <row r="763" spans="1:2" x14ac:dyDescent="0.25">
      <c r="A763">
        <v>762</v>
      </c>
      <c r="B763">
        <v>92</v>
      </c>
    </row>
    <row r="764" spans="1:2" x14ac:dyDescent="0.25">
      <c r="A764">
        <v>763</v>
      </c>
      <c r="B764">
        <v>92</v>
      </c>
    </row>
    <row r="765" spans="1:2" x14ac:dyDescent="0.25">
      <c r="A765">
        <v>764</v>
      </c>
      <c r="B765">
        <v>93</v>
      </c>
    </row>
    <row r="766" spans="1:2" x14ac:dyDescent="0.25">
      <c r="A766">
        <v>765</v>
      </c>
      <c r="B766">
        <v>93</v>
      </c>
    </row>
    <row r="767" spans="1:2" x14ac:dyDescent="0.25">
      <c r="A767">
        <v>766</v>
      </c>
      <c r="B767">
        <v>93</v>
      </c>
    </row>
    <row r="768" spans="1:2" x14ac:dyDescent="0.25">
      <c r="A768">
        <v>767</v>
      </c>
      <c r="B768">
        <v>93</v>
      </c>
    </row>
    <row r="769" spans="1:2" x14ac:dyDescent="0.25">
      <c r="A769">
        <v>768</v>
      </c>
      <c r="B769">
        <v>94</v>
      </c>
    </row>
    <row r="770" spans="1:2" x14ac:dyDescent="0.25">
      <c r="A770">
        <v>769</v>
      </c>
      <c r="B770">
        <v>94</v>
      </c>
    </row>
    <row r="771" spans="1:2" x14ac:dyDescent="0.25">
      <c r="A771">
        <v>770</v>
      </c>
      <c r="B771">
        <v>94</v>
      </c>
    </row>
    <row r="772" spans="1:2" x14ac:dyDescent="0.25">
      <c r="A772">
        <v>771</v>
      </c>
      <c r="B772">
        <v>94</v>
      </c>
    </row>
    <row r="773" spans="1:2" x14ac:dyDescent="0.25">
      <c r="A773">
        <v>772</v>
      </c>
      <c r="B773">
        <v>94</v>
      </c>
    </row>
    <row r="774" spans="1:2" x14ac:dyDescent="0.25">
      <c r="A774">
        <v>773</v>
      </c>
      <c r="B774">
        <v>95</v>
      </c>
    </row>
    <row r="775" spans="1:2" x14ac:dyDescent="0.25">
      <c r="A775">
        <v>774</v>
      </c>
      <c r="B775">
        <v>95</v>
      </c>
    </row>
    <row r="776" spans="1:2" x14ac:dyDescent="0.25">
      <c r="A776">
        <v>775</v>
      </c>
      <c r="B776">
        <v>95</v>
      </c>
    </row>
    <row r="777" spans="1:2" x14ac:dyDescent="0.25">
      <c r="A777">
        <v>776</v>
      </c>
      <c r="B777">
        <v>95</v>
      </c>
    </row>
    <row r="778" spans="1:2" x14ac:dyDescent="0.25">
      <c r="A778">
        <v>777</v>
      </c>
      <c r="B778">
        <v>96</v>
      </c>
    </row>
    <row r="779" spans="1:2" x14ac:dyDescent="0.25">
      <c r="A779">
        <v>778</v>
      </c>
      <c r="B779">
        <v>96</v>
      </c>
    </row>
    <row r="780" spans="1:2" x14ac:dyDescent="0.25">
      <c r="A780">
        <v>779</v>
      </c>
      <c r="B780">
        <v>96</v>
      </c>
    </row>
    <row r="781" spans="1:2" x14ac:dyDescent="0.25">
      <c r="A781">
        <v>780</v>
      </c>
      <c r="B781">
        <v>96</v>
      </c>
    </row>
    <row r="782" spans="1:2" x14ac:dyDescent="0.25">
      <c r="A782">
        <v>781</v>
      </c>
      <c r="B782">
        <v>96</v>
      </c>
    </row>
    <row r="783" spans="1:2" x14ac:dyDescent="0.25">
      <c r="A783">
        <v>782</v>
      </c>
      <c r="B783">
        <v>97</v>
      </c>
    </row>
    <row r="784" spans="1:2" x14ac:dyDescent="0.25">
      <c r="A784">
        <v>783</v>
      </c>
      <c r="B784">
        <v>97</v>
      </c>
    </row>
    <row r="785" spans="1:2" x14ac:dyDescent="0.25">
      <c r="A785">
        <v>784</v>
      </c>
      <c r="B785">
        <v>97</v>
      </c>
    </row>
    <row r="786" spans="1:2" x14ac:dyDescent="0.25">
      <c r="A786">
        <v>785</v>
      </c>
      <c r="B786">
        <v>97</v>
      </c>
    </row>
    <row r="787" spans="1:2" x14ac:dyDescent="0.25">
      <c r="A787">
        <v>786</v>
      </c>
      <c r="B787">
        <v>98</v>
      </c>
    </row>
    <row r="788" spans="1:2" x14ac:dyDescent="0.25">
      <c r="A788">
        <v>787</v>
      </c>
      <c r="B788">
        <v>98</v>
      </c>
    </row>
    <row r="789" spans="1:2" x14ac:dyDescent="0.25">
      <c r="A789">
        <v>788</v>
      </c>
      <c r="B789">
        <v>98</v>
      </c>
    </row>
    <row r="790" spans="1:2" x14ac:dyDescent="0.25">
      <c r="A790">
        <v>789</v>
      </c>
      <c r="B790">
        <v>98</v>
      </c>
    </row>
    <row r="791" spans="1:2" x14ac:dyDescent="0.25">
      <c r="A791">
        <v>790</v>
      </c>
      <c r="B791">
        <v>98</v>
      </c>
    </row>
    <row r="792" spans="1:2" x14ac:dyDescent="0.25">
      <c r="A792">
        <v>791</v>
      </c>
      <c r="B792">
        <v>99</v>
      </c>
    </row>
    <row r="793" spans="1:2" x14ac:dyDescent="0.25">
      <c r="A793">
        <v>792</v>
      </c>
      <c r="B793">
        <v>99</v>
      </c>
    </row>
    <row r="794" spans="1:2" x14ac:dyDescent="0.25">
      <c r="A794">
        <v>793</v>
      </c>
      <c r="B794">
        <v>99</v>
      </c>
    </row>
    <row r="795" spans="1:2" x14ac:dyDescent="0.25">
      <c r="A795">
        <v>794</v>
      </c>
      <c r="B795">
        <v>99</v>
      </c>
    </row>
    <row r="796" spans="1:2" x14ac:dyDescent="0.25">
      <c r="A796">
        <v>795</v>
      </c>
      <c r="B796">
        <v>99</v>
      </c>
    </row>
    <row r="797" spans="1:2" x14ac:dyDescent="0.25">
      <c r="A797">
        <v>796</v>
      </c>
      <c r="B797">
        <v>100</v>
      </c>
    </row>
    <row r="798" spans="1:2" x14ac:dyDescent="0.25">
      <c r="A798">
        <v>797</v>
      </c>
      <c r="B798">
        <v>100</v>
      </c>
    </row>
    <row r="799" spans="1:2" x14ac:dyDescent="0.25">
      <c r="A799">
        <v>798</v>
      </c>
      <c r="B799">
        <v>100</v>
      </c>
    </row>
    <row r="800" spans="1:2" x14ac:dyDescent="0.25">
      <c r="A800">
        <v>799</v>
      </c>
      <c r="B800">
        <v>100</v>
      </c>
    </row>
    <row r="801" spans="1:2" x14ac:dyDescent="0.25">
      <c r="A801">
        <v>800</v>
      </c>
      <c r="B801">
        <v>101</v>
      </c>
    </row>
    <row r="802" spans="1:2" x14ac:dyDescent="0.25">
      <c r="A802">
        <v>801</v>
      </c>
      <c r="B802">
        <v>101</v>
      </c>
    </row>
    <row r="803" spans="1:2" x14ac:dyDescent="0.25">
      <c r="A803">
        <v>802</v>
      </c>
      <c r="B803">
        <v>101</v>
      </c>
    </row>
    <row r="804" spans="1:2" x14ac:dyDescent="0.25">
      <c r="A804">
        <v>803</v>
      </c>
      <c r="B804">
        <v>101</v>
      </c>
    </row>
    <row r="805" spans="1:2" x14ac:dyDescent="0.25">
      <c r="A805">
        <v>804</v>
      </c>
      <c r="B805">
        <v>101</v>
      </c>
    </row>
    <row r="806" spans="1:2" x14ac:dyDescent="0.25">
      <c r="A806">
        <v>805</v>
      </c>
      <c r="B806">
        <v>102</v>
      </c>
    </row>
    <row r="807" spans="1:2" x14ac:dyDescent="0.25">
      <c r="A807">
        <v>806</v>
      </c>
      <c r="B807">
        <v>102</v>
      </c>
    </row>
    <row r="808" spans="1:2" x14ac:dyDescent="0.25">
      <c r="A808">
        <v>807</v>
      </c>
      <c r="B808">
        <v>102</v>
      </c>
    </row>
    <row r="809" spans="1:2" x14ac:dyDescent="0.25">
      <c r="A809">
        <v>808</v>
      </c>
      <c r="B809">
        <v>102</v>
      </c>
    </row>
    <row r="810" spans="1:2" x14ac:dyDescent="0.25">
      <c r="A810">
        <v>809</v>
      </c>
      <c r="B810">
        <v>103</v>
      </c>
    </row>
    <row r="811" spans="1:2" x14ac:dyDescent="0.25">
      <c r="A811">
        <v>810</v>
      </c>
      <c r="B811">
        <v>103</v>
      </c>
    </row>
    <row r="812" spans="1:2" x14ac:dyDescent="0.25">
      <c r="A812">
        <v>811</v>
      </c>
      <c r="B812">
        <v>103</v>
      </c>
    </row>
    <row r="813" spans="1:2" x14ac:dyDescent="0.25">
      <c r="A813">
        <v>812</v>
      </c>
      <c r="B813">
        <v>103</v>
      </c>
    </row>
    <row r="814" spans="1:2" x14ac:dyDescent="0.25">
      <c r="A814">
        <v>813</v>
      </c>
      <c r="B814">
        <v>103</v>
      </c>
    </row>
    <row r="815" spans="1:2" x14ac:dyDescent="0.25">
      <c r="A815">
        <v>814</v>
      </c>
      <c r="B815">
        <v>104</v>
      </c>
    </row>
    <row r="816" spans="1:2" x14ac:dyDescent="0.25">
      <c r="A816">
        <v>815</v>
      </c>
      <c r="B816">
        <v>104</v>
      </c>
    </row>
    <row r="817" spans="1:2" x14ac:dyDescent="0.25">
      <c r="A817">
        <v>816</v>
      </c>
      <c r="B817">
        <v>104</v>
      </c>
    </row>
    <row r="818" spans="1:2" x14ac:dyDescent="0.25">
      <c r="A818">
        <v>817</v>
      </c>
      <c r="B818">
        <v>104</v>
      </c>
    </row>
    <row r="819" spans="1:2" x14ac:dyDescent="0.25">
      <c r="A819">
        <v>818</v>
      </c>
      <c r="B819">
        <v>105</v>
      </c>
    </row>
    <row r="820" spans="1:2" x14ac:dyDescent="0.25">
      <c r="A820">
        <v>819</v>
      </c>
      <c r="B820">
        <v>105</v>
      </c>
    </row>
    <row r="821" spans="1:2" x14ac:dyDescent="0.25">
      <c r="A821">
        <v>820</v>
      </c>
      <c r="B821">
        <v>105</v>
      </c>
    </row>
    <row r="822" spans="1:2" x14ac:dyDescent="0.25">
      <c r="A822">
        <v>821</v>
      </c>
      <c r="B822">
        <v>105</v>
      </c>
    </row>
    <row r="823" spans="1:2" x14ac:dyDescent="0.25">
      <c r="A823">
        <v>822</v>
      </c>
      <c r="B823">
        <v>105</v>
      </c>
    </row>
    <row r="824" spans="1:2" x14ac:dyDescent="0.25">
      <c r="A824">
        <v>823</v>
      </c>
      <c r="B824">
        <v>106</v>
      </c>
    </row>
    <row r="825" spans="1:2" x14ac:dyDescent="0.25">
      <c r="A825">
        <v>824</v>
      </c>
      <c r="B825">
        <v>106</v>
      </c>
    </row>
    <row r="826" spans="1:2" x14ac:dyDescent="0.25">
      <c r="A826">
        <v>825</v>
      </c>
      <c r="B826">
        <v>106</v>
      </c>
    </row>
    <row r="827" spans="1:2" x14ac:dyDescent="0.25">
      <c r="A827">
        <v>826</v>
      </c>
      <c r="B827">
        <v>106</v>
      </c>
    </row>
    <row r="828" spans="1:2" x14ac:dyDescent="0.25">
      <c r="A828">
        <v>827</v>
      </c>
      <c r="B828">
        <v>106</v>
      </c>
    </row>
    <row r="829" spans="1:2" x14ac:dyDescent="0.25">
      <c r="A829">
        <v>828</v>
      </c>
      <c r="B829">
        <v>107</v>
      </c>
    </row>
    <row r="830" spans="1:2" x14ac:dyDescent="0.25">
      <c r="A830">
        <v>829</v>
      </c>
      <c r="B830">
        <v>107</v>
      </c>
    </row>
    <row r="831" spans="1:2" x14ac:dyDescent="0.25">
      <c r="A831">
        <v>830</v>
      </c>
      <c r="B831">
        <v>107</v>
      </c>
    </row>
    <row r="832" spans="1:2" x14ac:dyDescent="0.25">
      <c r="A832">
        <v>831</v>
      </c>
      <c r="B832">
        <v>107</v>
      </c>
    </row>
    <row r="833" spans="1:2" x14ac:dyDescent="0.25">
      <c r="A833">
        <v>832</v>
      </c>
      <c r="B833">
        <v>108</v>
      </c>
    </row>
    <row r="834" spans="1:2" x14ac:dyDescent="0.25">
      <c r="A834">
        <v>833</v>
      </c>
      <c r="B834">
        <v>108</v>
      </c>
    </row>
    <row r="835" spans="1:2" x14ac:dyDescent="0.25">
      <c r="A835">
        <v>834</v>
      </c>
      <c r="B835">
        <v>108</v>
      </c>
    </row>
    <row r="836" spans="1:2" x14ac:dyDescent="0.25">
      <c r="A836">
        <v>835</v>
      </c>
      <c r="B836">
        <v>108</v>
      </c>
    </row>
    <row r="837" spans="1:2" x14ac:dyDescent="0.25">
      <c r="A837">
        <v>836</v>
      </c>
      <c r="B837">
        <v>108</v>
      </c>
    </row>
    <row r="838" spans="1:2" x14ac:dyDescent="0.25">
      <c r="A838">
        <v>837</v>
      </c>
      <c r="B838">
        <v>109</v>
      </c>
    </row>
    <row r="839" spans="1:2" x14ac:dyDescent="0.25">
      <c r="A839">
        <v>838</v>
      </c>
      <c r="B839">
        <v>109</v>
      </c>
    </row>
    <row r="840" spans="1:2" x14ac:dyDescent="0.25">
      <c r="A840">
        <v>839</v>
      </c>
      <c r="B840">
        <v>109</v>
      </c>
    </row>
    <row r="841" spans="1:2" x14ac:dyDescent="0.25">
      <c r="A841">
        <v>840</v>
      </c>
      <c r="B841">
        <v>109</v>
      </c>
    </row>
    <row r="842" spans="1:2" x14ac:dyDescent="0.25">
      <c r="A842">
        <v>841</v>
      </c>
      <c r="B842">
        <v>110</v>
      </c>
    </row>
    <row r="843" spans="1:2" x14ac:dyDescent="0.25">
      <c r="A843">
        <v>842</v>
      </c>
      <c r="B843">
        <v>110</v>
      </c>
    </row>
    <row r="844" spans="1:2" x14ac:dyDescent="0.25">
      <c r="A844">
        <v>843</v>
      </c>
      <c r="B844">
        <v>110</v>
      </c>
    </row>
    <row r="845" spans="1:2" x14ac:dyDescent="0.25">
      <c r="A845">
        <v>844</v>
      </c>
      <c r="B845">
        <v>110</v>
      </c>
    </row>
    <row r="846" spans="1:2" x14ac:dyDescent="0.25">
      <c r="A846">
        <v>845</v>
      </c>
      <c r="B846">
        <v>110</v>
      </c>
    </row>
    <row r="847" spans="1:2" x14ac:dyDescent="0.25">
      <c r="A847">
        <v>846</v>
      </c>
      <c r="B847">
        <v>111</v>
      </c>
    </row>
    <row r="848" spans="1:2" x14ac:dyDescent="0.25">
      <c r="A848">
        <v>847</v>
      </c>
      <c r="B848">
        <v>111</v>
      </c>
    </row>
    <row r="849" spans="1:2" x14ac:dyDescent="0.25">
      <c r="A849">
        <v>848</v>
      </c>
      <c r="B849">
        <v>111</v>
      </c>
    </row>
    <row r="850" spans="1:2" x14ac:dyDescent="0.25">
      <c r="A850">
        <v>849</v>
      </c>
      <c r="B850">
        <v>111</v>
      </c>
    </row>
    <row r="851" spans="1:2" x14ac:dyDescent="0.25">
      <c r="A851">
        <v>850</v>
      </c>
      <c r="B851">
        <v>112</v>
      </c>
    </row>
    <row r="852" spans="1:2" x14ac:dyDescent="0.25">
      <c r="A852">
        <v>851</v>
      </c>
      <c r="B852">
        <v>112</v>
      </c>
    </row>
    <row r="853" spans="1:2" x14ac:dyDescent="0.25">
      <c r="A853">
        <v>852</v>
      </c>
      <c r="B853">
        <v>112</v>
      </c>
    </row>
    <row r="854" spans="1:2" x14ac:dyDescent="0.25">
      <c r="A854">
        <v>853</v>
      </c>
      <c r="B854">
        <v>112</v>
      </c>
    </row>
    <row r="855" spans="1:2" x14ac:dyDescent="0.25">
      <c r="A855">
        <v>854</v>
      </c>
      <c r="B855">
        <v>112</v>
      </c>
    </row>
    <row r="856" spans="1:2" x14ac:dyDescent="0.25">
      <c r="A856">
        <v>855</v>
      </c>
      <c r="B856">
        <v>113</v>
      </c>
    </row>
    <row r="857" spans="1:2" x14ac:dyDescent="0.25">
      <c r="A857">
        <v>856</v>
      </c>
      <c r="B857">
        <v>113</v>
      </c>
    </row>
    <row r="858" spans="1:2" x14ac:dyDescent="0.25">
      <c r="A858">
        <v>857</v>
      </c>
      <c r="B858">
        <v>113</v>
      </c>
    </row>
    <row r="859" spans="1:2" x14ac:dyDescent="0.25">
      <c r="A859">
        <v>858</v>
      </c>
      <c r="B859">
        <v>113</v>
      </c>
    </row>
    <row r="860" spans="1:2" x14ac:dyDescent="0.25">
      <c r="A860">
        <v>859</v>
      </c>
      <c r="B860">
        <v>114</v>
      </c>
    </row>
    <row r="861" spans="1:2" x14ac:dyDescent="0.25">
      <c r="A861">
        <v>860</v>
      </c>
      <c r="B861">
        <v>114</v>
      </c>
    </row>
    <row r="862" spans="1:2" x14ac:dyDescent="0.25">
      <c r="A862">
        <v>861</v>
      </c>
      <c r="B862">
        <v>114</v>
      </c>
    </row>
    <row r="863" spans="1:2" x14ac:dyDescent="0.25">
      <c r="A863">
        <v>862</v>
      </c>
      <c r="B863">
        <v>114</v>
      </c>
    </row>
    <row r="864" spans="1:2" x14ac:dyDescent="0.25">
      <c r="A864">
        <v>863</v>
      </c>
      <c r="B864">
        <v>114</v>
      </c>
    </row>
    <row r="865" spans="1:2" x14ac:dyDescent="0.25">
      <c r="A865">
        <v>864</v>
      </c>
      <c r="B865">
        <v>115</v>
      </c>
    </row>
    <row r="866" spans="1:2" x14ac:dyDescent="0.25">
      <c r="A866">
        <v>865</v>
      </c>
      <c r="B866">
        <v>115</v>
      </c>
    </row>
    <row r="867" spans="1:2" x14ac:dyDescent="0.25">
      <c r="A867">
        <v>866</v>
      </c>
      <c r="B867">
        <v>115</v>
      </c>
    </row>
    <row r="868" spans="1:2" x14ac:dyDescent="0.25">
      <c r="A868">
        <v>867</v>
      </c>
      <c r="B868">
        <v>116</v>
      </c>
    </row>
    <row r="869" spans="1:2" x14ac:dyDescent="0.25">
      <c r="A869">
        <v>868</v>
      </c>
      <c r="B869">
        <v>116</v>
      </c>
    </row>
    <row r="870" spans="1:2" x14ac:dyDescent="0.25">
      <c r="A870">
        <v>869</v>
      </c>
      <c r="B870">
        <v>116</v>
      </c>
    </row>
    <row r="871" spans="1:2" x14ac:dyDescent="0.25">
      <c r="A871">
        <v>870</v>
      </c>
      <c r="B871">
        <v>117</v>
      </c>
    </row>
    <row r="872" spans="1:2" x14ac:dyDescent="0.25">
      <c r="A872">
        <v>871</v>
      </c>
      <c r="B872">
        <v>117</v>
      </c>
    </row>
    <row r="873" spans="1:2" x14ac:dyDescent="0.25">
      <c r="A873">
        <v>872</v>
      </c>
      <c r="B873">
        <v>117</v>
      </c>
    </row>
    <row r="874" spans="1:2" x14ac:dyDescent="0.25">
      <c r="A874">
        <v>873</v>
      </c>
      <c r="B874">
        <v>118</v>
      </c>
    </row>
    <row r="875" spans="1:2" x14ac:dyDescent="0.25">
      <c r="A875">
        <v>874</v>
      </c>
      <c r="B875">
        <v>118</v>
      </c>
    </row>
    <row r="876" spans="1:2" x14ac:dyDescent="0.25">
      <c r="A876">
        <v>875</v>
      </c>
      <c r="B876">
        <v>118</v>
      </c>
    </row>
    <row r="877" spans="1:2" x14ac:dyDescent="0.25">
      <c r="A877">
        <v>876</v>
      </c>
      <c r="B877">
        <v>119</v>
      </c>
    </row>
    <row r="878" spans="1:2" x14ac:dyDescent="0.25">
      <c r="A878">
        <v>877</v>
      </c>
      <c r="B878">
        <v>119</v>
      </c>
    </row>
    <row r="879" spans="1:2" x14ac:dyDescent="0.25">
      <c r="A879">
        <v>878</v>
      </c>
      <c r="B879">
        <v>119</v>
      </c>
    </row>
    <row r="880" spans="1:2" x14ac:dyDescent="0.25">
      <c r="A880">
        <v>879</v>
      </c>
      <c r="B880">
        <v>120</v>
      </c>
    </row>
    <row r="881" spans="1:2" x14ac:dyDescent="0.25">
      <c r="A881">
        <v>880</v>
      </c>
      <c r="B881">
        <v>120</v>
      </c>
    </row>
    <row r="882" spans="1:2" x14ac:dyDescent="0.25">
      <c r="A882">
        <v>881</v>
      </c>
      <c r="B882">
        <v>120</v>
      </c>
    </row>
    <row r="883" spans="1:2" x14ac:dyDescent="0.25">
      <c r="A883">
        <v>882</v>
      </c>
      <c r="B883">
        <v>121</v>
      </c>
    </row>
    <row r="884" spans="1:2" x14ac:dyDescent="0.25">
      <c r="A884">
        <v>883</v>
      </c>
      <c r="B884">
        <v>121</v>
      </c>
    </row>
    <row r="885" spans="1:2" x14ac:dyDescent="0.25">
      <c r="A885">
        <v>884</v>
      </c>
      <c r="B885">
        <v>121</v>
      </c>
    </row>
    <row r="886" spans="1:2" x14ac:dyDescent="0.25">
      <c r="A886">
        <v>885</v>
      </c>
      <c r="B886">
        <v>122</v>
      </c>
    </row>
    <row r="887" spans="1:2" x14ac:dyDescent="0.25">
      <c r="A887">
        <v>886</v>
      </c>
      <c r="B887">
        <v>122</v>
      </c>
    </row>
    <row r="888" spans="1:2" x14ac:dyDescent="0.25">
      <c r="A888">
        <v>887</v>
      </c>
      <c r="B888">
        <v>123</v>
      </c>
    </row>
    <row r="889" spans="1:2" x14ac:dyDescent="0.25">
      <c r="A889">
        <v>888</v>
      </c>
      <c r="B889">
        <v>123</v>
      </c>
    </row>
    <row r="890" spans="1:2" x14ac:dyDescent="0.25">
      <c r="A890">
        <v>889</v>
      </c>
      <c r="B890">
        <v>123</v>
      </c>
    </row>
    <row r="891" spans="1:2" x14ac:dyDescent="0.25">
      <c r="A891">
        <v>890</v>
      </c>
      <c r="B891">
        <v>124</v>
      </c>
    </row>
    <row r="892" spans="1:2" x14ac:dyDescent="0.25">
      <c r="A892">
        <v>891</v>
      </c>
      <c r="B892">
        <v>124</v>
      </c>
    </row>
    <row r="893" spans="1:2" x14ac:dyDescent="0.25">
      <c r="A893">
        <v>892</v>
      </c>
      <c r="B893">
        <v>124</v>
      </c>
    </row>
    <row r="894" spans="1:2" x14ac:dyDescent="0.25">
      <c r="A894">
        <v>893</v>
      </c>
      <c r="B894">
        <v>125</v>
      </c>
    </row>
    <row r="895" spans="1:2" x14ac:dyDescent="0.25">
      <c r="A895">
        <v>894</v>
      </c>
      <c r="B895">
        <v>125</v>
      </c>
    </row>
    <row r="896" spans="1:2" x14ac:dyDescent="0.25">
      <c r="A896">
        <v>895</v>
      </c>
      <c r="B896">
        <v>125</v>
      </c>
    </row>
    <row r="897" spans="1:2" x14ac:dyDescent="0.25">
      <c r="A897">
        <v>896</v>
      </c>
      <c r="B897">
        <v>126</v>
      </c>
    </row>
    <row r="898" spans="1:2" x14ac:dyDescent="0.25">
      <c r="A898">
        <v>897</v>
      </c>
      <c r="B898">
        <v>126</v>
      </c>
    </row>
    <row r="899" spans="1:2" x14ac:dyDescent="0.25">
      <c r="A899">
        <v>898</v>
      </c>
      <c r="B899">
        <v>126</v>
      </c>
    </row>
    <row r="900" spans="1:2" x14ac:dyDescent="0.25">
      <c r="A900">
        <v>899</v>
      </c>
      <c r="B900">
        <v>127</v>
      </c>
    </row>
    <row r="901" spans="1:2" x14ac:dyDescent="0.25">
      <c r="A901">
        <v>900</v>
      </c>
      <c r="B901">
        <v>127</v>
      </c>
    </row>
    <row r="902" spans="1:2" x14ac:dyDescent="0.25">
      <c r="A902">
        <v>901</v>
      </c>
      <c r="B902">
        <v>127</v>
      </c>
    </row>
    <row r="903" spans="1:2" x14ac:dyDescent="0.25">
      <c r="A903">
        <v>902</v>
      </c>
      <c r="B903">
        <v>128</v>
      </c>
    </row>
    <row r="904" spans="1:2" x14ac:dyDescent="0.25">
      <c r="A904">
        <v>903</v>
      </c>
      <c r="B904">
        <v>128</v>
      </c>
    </row>
    <row r="905" spans="1:2" x14ac:dyDescent="0.25">
      <c r="A905">
        <v>904</v>
      </c>
      <c r="B905">
        <v>128</v>
      </c>
    </row>
    <row r="906" spans="1:2" x14ac:dyDescent="0.25">
      <c r="A906">
        <v>905</v>
      </c>
      <c r="B906">
        <v>129</v>
      </c>
    </row>
    <row r="907" spans="1:2" x14ac:dyDescent="0.25">
      <c r="A907">
        <v>906</v>
      </c>
      <c r="B907">
        <v>129</v>
      </c>
    </row>
    <row r="908" spans="1:2" x14ac:dyDescent="0.25">
      <c r="A908">
        <v>907</v>
      </c>
      <c r="B908">
        <v>129</v>
      </c>
    </row>
    <row r="909" spans="1:2" x14ac:dyDescent="0.25">
      <c r="A909">
        <v>908</v>
      </c>
      <c r="B909">
        <v>130</v>
      </c>
    </row>
    <row r="910" spans="1:2" x14ac:dyDescent="0.25">
      <c r="A910">
        <v>909</v>
      </c>
      <c r="B910">
        <v>130</v>
      </c>
    </row>
    <row r="911" spans="1:2" x14ac:dyDescent="0.25">
      <c r="A911">
        <v>910</v>
      </c>
      <c r="B911">
        <v>131</v>
      </c>
    </row>
    <row r="912" spans="1:2" x14ac:dyDescent="0.25">
      <c r="A912">
        <v>911</v>
      </c>
      <c r="B912">
        <v>131</v>
      </c>
    </row>
    <row r="913" spans="1:2" x14ac:dyDescent="0.25">
      <c r="A913">
        <v>912</v>
      </c>
      <c r="B913">
        <v>131</v>
      </c>
    </row>
    <row r="914" spans="1:2" x14ac:dyDescent="0.25">
      <c r="A914">
        <v>913</v>
      </c>
      <c r="B914">
        <v>132</v>
      </c>
    </row>
    <row r="915" spans="1:2" x14ac:dyDescent="0.25">
      <c r="A915">
        <v>914</v>
      </c>
      <c r="B915">
        <v>132</v>
      </c>
    </row>
    <row r="916" spans="1:2" x14ac:dyDescent="0.25">
      <c r="A916">
        <v>915</v>
      </c>
      <c r="B916">
        <v>132</v>
      </c>
    </row>
    <row r="917" spans="1:2" x14ac:dyDescent="0.25">
      <c r="A917">
        <v>916</v>
      </c>
      <c r="B917">
        <v>133</v>
      </c>
    </row>
    <row r="918" spans="1:2" x14ac:dyDescent="0.25">
      <c r="A918">
        <v>917</v>
      </c>
      <c r="B918">
        <v>133</v>
      </c>
    </row>
    <row r="919" spans="1:2" x14ac:dyDescent="0.25">
      <c r="A919">
        <v>918</v>
      </c>
      <c r="B919">
        <v>133</v>
      </c>
    </row>
    <row r="920" spans="1:2" x14ac:dyDescent="0.25">
      <c r="A920">
        <v>919</v>
      </c>
      <c r="B920">
        <v>134</v>
      </c>
    </row>
    <row r="921" spans="1:2" x14ac:dyDescent="0.25">
      <c r="A921">
        <v>920</v>
      </c>
      <c r="B921">
        <v>134</v>
      </c>
    </row>
    <row r="922" spans="1:2" x14ac:dyDescent="0.25">
      <c r="A922">
        <v>921</v>
      </c>
      <c r="B922">
        <v>134</v>
      </c>
    </row>
    <row r="923" spans="1:2" x14ac:dyDescent="0.25">
      <c r="A923">
        <v>922</v>
      </c>
      <c r="B923">
        <v>135</v>
      </c>
    </row>
    <row r="924" spans="1:2" x14ac:dyDescent="0.25">
      <c r="A924">
        <v>923</v>
      </c>
      <c r="B924">
        <v>135</v>
      </c>
    </row>
    <row r="925" spans="1:2" x14ac:dyDescent="0.25">
      <c r="A925">
        <v>924</v>
      </c>
      <c r="B925">
        <v>135</v>
      </c>
    </row>
    <row r="926" spans="1:2" x14ac:dyDescent="0.25">
      <c r="A926">
        <v>925</v>
      </c>
      <c r="B926">
        <v>136</v>
      </c>
    </row>
    <row r="927" spans="1:2" x14ac:dyDescent="0.25">
      <c r="A927">
        <v>926</v>
      </c>
      <c r="B927">
        <v>136</v>
      </c>
    </row>
    <row r="928" spans="1:2" x14ac:dyDescent="0.25">
      <c r="A928">
        <v>927</v>
      </c>
      <c r="B928">
        <v>136</v>
      </c>
    </row>
    <row r="929" spans="1:2" x14ac:dyDescent="0.25">
      <c r="A929">
        <v>928</v>
      </c>
      <c r="B929">
        <v>137</v>
      </c>
    </row>
    <row r="930" spans="1:2" x14ac:dyDescent="0.25">
      <c r="A930">
        <v>929</v>
      </c>
      <c r="B930">
        <v>137</v>
      </c>
    </row>
    <row r="931" spans="1:2" x14ac:dyDescent="0.25">
      <c r="A931">
        <v>930</v>
      </c>
      <c r="B931">
        <v>137</v>
      </c>
    </row>
    <row r="932" spans="1:2" x14ac:dyDescent="0.25">
      <c r="A932">
        <v>931</v>
      </c>
      <c r="B932">
        <v>138</v>
      </c>
    </row>
    <row r="933" spans="1:2" x14ac:dyDescent="0.25">
      <c r="A933">
        <v>932</v>
      </c>
      <c r="B933">
        <v>138</v>
      </c>
    </row>
    <row r="934" spans="1:2" x14ac:dyDescent="0.25">
      <c r="A934">
        <v>933</v>
      </c>
      <c r="B934">
        <v>139</v>
      </c>
    </row>
    <row r="935" spans="1:2" x14ac:dyDescent="0.25">
      <c r="A935">
        <v>934</v>
      </c>
      <c r="B935">
        <v>139</v>
      </c>
    </row>
    <row r="936" spans="1:2" x14ac:dyDescent="0.25">
      <c r="A936">
        <v>935</v>
      </c>
      <c r="B936">
        <v>139</v>
      </c>
    </row>
    <row r="937" spans="1:2" x14ac:dyDescent="0.25">
      <c r="A937">
        <v>936</v>
      </c>
      <c r="B937">
        <v>140</v>
      </c>
    </row>
    <row r="938" spans="1:2" x14ac:dyDescent="0.25">
      <c r="A938">
        <v>937</v>
      </c>
      <c r="B938">
        <v>140</v>
      </c>
    </row>
    <row r="939" spans="1:2" x14ac:dyDescent="0.25">
      <c r="A939">
        <v>938</v>
      </c>
      <c r="B939">
        <v>140</v>
      </c>
    </row>
    <row r="940" spans="1:2" x14ac:dyDescent="0.25">
      <c r="A940">
        <v>939</v>
      </c>
      <c r="B940">
        <v>141</v>
      </c>
    </row>
    <row r="941" spans="1:2" x14ac:dyDescent="0.25">
      <c r="A941">
        <v>940</v>
      </c>
      <c r="B941">
        <v>141</v>
      </c>
    </row>
    <row r="942" spans="1:2" x14ac:dyDescent="0.25">
      <c r="A942">
        <v>941</v>
      </c>
      <c r="B942">
        <v>141</v>
      </c>
    </row>
    <row r="943" spans="1:2" x14ac:dyDescent="0.25">
      <c r="A943">
        <v>942</v>
      </c>
      <c r="B943">
        <v>142</v>
      </c>
    </row>
    <row r="944" spans="1:2" x14ac:dyDescent="0.25">
      <c r="A944">
        <v>943</v>
      </c>
      <c r="B944">
        <v>142</v>
      </c>
    </row>
    <row r="945" spans="1:2" x14ac:dyDescent="0.25">
      <c r="A945">
        <v>944</v>
      </c>
      <c r="B945">
        <v>142</v>
      </c>
    </row>
    <row r="946" spans="1:2" x14ac:dyDescent="0.25">
      <c r="A946">
        <v>945</v>
      </c>
      <c r="B946">
        <v>143</v>
      </c>
    </row>
    <row r="947" spans="1:2" x14ac:dyDescent="0.25">
      <c r="A947">
        <v>946</v>
      </c>
      <c r="B947">
        <v>143</v>
      </c>
    </row>
    <row r="948" spans="1:2" x14ac:dyDescent="0.25">
      <c r="A948">
        <v>947</v>
      </c>
      <c r="B948">
        <v>143</v>
      </c>
    </row>
    <row r="949" spans="1:2" x14ac:dyDescent="0.25">
      <c r="A949">
        <v>948</v>
      </c>
      <c r="B949">
        <v>144</v>
      </c>
    </row>
    <row r="950" spans="1:2" x14ac:dyDescent="0.25">
      <c r="A950">
        <v>949</v>
      </c>
      <c r="B950">
        <v>144</v>
      </c>
    </row>
    <row r="951" spans="1:2" x14ac:dyDescent="0.25">
      <c r="A951">
        <v>950</v>
      </c>
      <c r="B951">
        <v>144</v>
      </c>
    </row>
    <row r="952" spans="1:2" x14ac:dyDescent="0.25">
      <c r="A952">
        <v>951</v>
      </c>
      <c r="B952">
        <v>145</v>
      </c>
    </row>
    <row r="953" spans="1:2" x14ac:dyDescent="0.25">
      <c r="A953">
        <v>952</v>
      </c>
      <c r="B953">
        <v>145</v>
      </c>
    </row>
    <row r="954" spans="1:2" x14ac:dyDescent="0.25">
      <c r="A954">
        <v>953</v>
      </c>
      <c r="B954">
        <v>145</v>
      </c>
    </row>
    <row r="955" spans="1:2" x14ac:dyDescent="0.25">
      <c r="A955">
        <v>954</v>
      </c>
      <c r="B955">
        <v>146</v>
      </c>
    </row>
    <row r="956" spans="1:2" x14ac:dyDescent="0.25">
      <c r="A956">
        <v>955</v>
      </c>
      <c r="B956">
        <v>146</v>
      </c>
    </row>
    <row r="957" spans="1:2" x14ac:dyDescent="0.25">
      <c r="A957">
        <v>956</v>
      </c>
      <c r="B957">
        <v>147</v>
      </c>
    </row>
    <row r="958" spans="1:2" x14ac:dyDescent="0.25">
      <c r="A958">
        <v>957</v>
      </c>
      <c r="B958">
        <v>147</v>
      </c>
    </row>
    <row r="959" spans="1:2" x14ac:dyDescent="0.25">
      <c r="A959">
        <v>958</v>
      </c>
      <c r="B959">
        <v>147</v>
      </c>
    </row>
    <row r="960" spans="1:2" x14ac:dyDescent="0.25">
      <c r="A960">
        <v>959</v>
      </c>
      <c r="B960">
        <v>148</v>
      </c>
    </row>
    <row r="961" spans="1:2" x14ac:dyDescent="0.25">
      <c r="A961">
        <v>960</v>
      </c>
      <c r="B961">
        <v>148</v>
      </c>
    </row>
    <row r="962" spans="1:2" x14ac:dyDescent="0.25">
      <c r="A962">
        <v>961</v>
      </c>
      <c r="B962">
        <v>148</v>
      </c>
    </row>
    <row r="963" spans="1:2" x14ac:dyDescent="0.25">
      <c r="A963">
        <v>962</v>
      </c>
      <c r="B963">
        <v>149</v>
      </c>
    </row>
    <row r="964" spans="1:2" x14ac:dyDescent="0.25">
      <c r="A964">
        <v>963</v>
      </c>
      <c r="B964">
        <v>149</v>
      </c>
    </row>
    <row r="965" spans="1:2" x14ac:dyDescent="0.25">
      <c r="A965">
        <v>964</v>
      </c>
      <c r="B965">
        <v>149</v>
      </c>
    </row>
    <row r="966" spans="1:2" x14ac:dyDescent="0.25">
      <c r="A966">
        <v>965</v>
      </c>
      <c r="B966">
        <v>150</v>
      </c>
    </row>
    <row r="967" spans="1:2" x14ac:dyDescent="0.25">
      <c r="A967">
        <v>966</v>
      </c>
      <c r="B967">
        <v>150</v>
      </c>
    </row>
    <row r="968" spans="1:2" x14ac:dyDescent="0.25">
      <c r="A968">
        <v>967</v>
      </c>
      <c r="B968">
        <v>150</v>
      </c>
    </row>
    <row r="969" spans="1:2" x14ac:dyDescent="0.25">
      <c r="A969">
        <v>968</v>
      </c>
      <c r="B969">
        <v>151</v>
      </c>
    </row>
    <row r="970" spans="1:2" x14ac:dyDescent="0.25">
      <c r="A970">
        <v>969</v>
      </c>
      <c r="B970">
        <v>151</v>
      </c>
    </row>
    <row r="971" spans="1:2" x14ac:dyDescent="0.25">
      <c r="A971">
        <v>970</v>
      </c>
      <c r="B971">
        <v>151</v>
      </c>
    </row>
    <row r="972" spans="1:2" x14ac:dyDescent="0.25">
      <c r="A972">
        <v>971</v>
      </c>
      <c r="B972">
        <v>152</v>
      </c>
    </row>
    <row r="973" spans="1:2" x14ac:dyDescent="0.25">
      <c r="A973">
        <v>972</v>
      </c>
      <c r="B973">
        <v>152</v>
      </c>
    </row>
    <row r="974" spans="1:2" x14ac:dyDescent="0.25">
      <c r="A974">
        <v>973</v>
      </c>
      <c r="B974">
        <v>152</v>
      </c>
    </row>
    <row r="975" spans="1:2" x14ac:dyDescent="0.25">
      <c r="A975">
        <v>974</v>
      </c>
      <c r="B975">
        <v>153</v>
      </c>
    </row>
    <row r="976" spans="1:2" x14ac:dyDescent="0.25">
      <c r="A976">
        <v>975</v>
      </c>
      <c r="B976">
        <v>153</v>
      </c>
    </row>
    <row r="977" spans="1:2" x14ac:dyDescent="0.25">
      <c r="A977">
        <v>976</v>
      </c>
      <c r="B977">
        <v>153</v>
      </c>
    </row>
    <row r="978" spans="1:2" x14ac:dyDescent="0.25">
      <c r="A978">
        <v>977</v>
      </c>
      <c r="B978">
        <v>154</v>
      </c>
    </row>
    <row r="979" spans="1:2" x14ac:dyDescent="0.25">
      <c r="A979">
        <v>978</v>
      </c>
      <c r="B979">
        <v>154</v>
      </c>
    </row>
    <row r="980" spans="1:2" x14ac:dyDescent="0.25">
      <c r="A980">
        <v>979</v>
      </c>
      <c r="B980">
        <v>155</v>
      </c>
    </row>
    <row r="981" spans="1:2" x14ac:dyDescent="0.25">
      <c r="A981">
        <v>980</v>
      </c>
      <c r="B981">
        <v>155</v>
      </c>
    </row>
    <row r="982" spans="1:2" x14ac:dyDescent="0.25">
      <c r="A982">
        <v>981</v>
      </c>
      <c r="B982">
        <v>155</v>
      </c>
    </row>
    <row r="983" spans="1:2" x14ac:dyDescent="0.25">
      <c r="A983">
        <v>982</v>
      </c>
      <c r="B983">
        <v>156</v>
      </c>
    </row>
    <row r="984" spans="1:2" x14ac:dyDescent="0.25">
      <c r="A984">
        <v>983</v>
      </c>
      <c r="B984">
        <v>156</v>
      </c>
    </row>
    <row r="985" spans="1:2" x14ac:dyDescent="0.25">
      <c r="A985">
        <v>984</v>
      </c>
      <c r="B985">
        <v>156</v>
      </c>
    </row>
    <row r="986" spans="1:2" x14ac:dyDescent="0.25">
      <c r="A986">
        <v>985</v>
      </c>
      <c r="B986">
        <v>157</v>
      </c>
    </row>
    <row r="987" spans="1:2" x14ac:dyDescent="0.25">
      <c r="A987">
        <v>986</v>
      </c>
      <c r="B987">
        <v>157</v>
      </c>
    </row>
    <row r="988" spans="1:2" x14ac:dyDescent="0.25">
      <c r="A988">
        <v>987</v>
      </c>
      <c r="B988">
        <v>157</v>
      </c>
    </row>
    <row r="989" spans="1:2" x14ac:dyDescent="0.25">
      <c r="A989">
        <v>988</v>
      </c>
      <c r="B989">
        <v>158</v>
      </c>
    </row>
    <row r="990" spans="1:2" x14ac:dyDescent="0.25">
      <c r="A990">
        <v>989</v>
      </c>
      <c r="B990">
        <v>158</v>
      </c>
    </row>
    <row r="991" spans="1:2" x14ac:dyDescent="0.25">
      <c r="A991">
        <v>990</v>
      </c>
      <c r="B991">
        <v>158</v>
      </c>
    </row>
    <row r="992" spans="1:2" x14ac:dyDescent="0.25">
      <c r="A992">
        <v>991</v>
      </c>
      <c r="B992">
        <v>159</v>
      </c>
    </row>
    <row r="993" spans="1:2" x14ac:dyDescent="0.25">
      <c r="A993">
        <v>992</v>
      </c>
      <c r="B993">
        <v>159</v>
      </c>
    </row>
    <row r="994" spans="1:2" x14ac:dyDescent="0.25">
      <c r="A994">
        <v>993</v>
      </c>
      <c r="B994">
        <v>159</v>
      </c>
    </row>
    <row r="995" spans="1:2" x14ac:dyDescent="0.25">
      <c r="A995">
        <v>994</v>
      </c>
      <c r="B995">
        <v>160</v>
      </c>
    </row>
    <row r="996" spans="1:2" x14ac:dyDescent="0.25">
      <c r="A996">
        <v>995</v>
      </c>
      <c r="B996">
        <v>160</v>
      </c>
    </row>
    <row r="997" spans="1:2" x14ac:dyDescent="0.25">
      <c r="A997">
        <v>996</v>
      </c>
      <c r="B997">
        <v>160</v>
      </c>
    </row>
    <row r="998" spans="1:2" x14ac:dyDescent="0.25">
      <c r="A998">
        <v>997</v>
      </c>
      <c r="B998">
        <v>161</v>
      </c>
    </row>
    <row r="999" spans="1:2" x14ac:dyDescent="0.25">
      <c r="A999">
        <v>998</v>
      </c>
      <c r="B999">
        <v>161</v>
      </c>
    </row>
    <row r="1000" spans="1:2" x14ac:dyDescent="0.25">
      <c r="A1000">
        <v>999</v>
      </c>
      <c r="B1000">
        <v>161</v>
      </c>
    </row>
    <row r="1001" spans="1:2" x14ac:dyDescent="0.25">
      <c r="A1001">
        <v>1000</v>
      </c>
      <c r="B1001">
        <v>162</v>
      </c>
    </row>
    <row r="1002" spans="1:2" x14ac:dyDescent="0.25">
      <c r="A1002">
        <v>1001</v>
      </c>
      <c r="B1002">
        <v>162</v>
      </c>
    </row>
    <row r="1003" spans="1:2" x14ac:dyDescent="0.25">
      <c r="A1003">
        <v>1002</v>
      </c>
      <c r="B1003">
        <v>163</v>
      </c>
    </row>
    <row r="1004" spans="1:2" x14ac:dyDescent="0.25">
      <c r="A1004">
        <v>1003</v>
      </c>
      <c r="B1004">
        <v>163</v>
      </c>
    </row>
    <row r="1005" spans="1:2" x14ac:dyDescent="0.25">
      <c r="A1005">
        <v>1004</v>
      </c>
      <c r="B1005">
        <v>163</v>
      </c>
    </row>
    <row r="1006" spans="1:2" x14ac:dyDescent="0.25">
      <c r="A1006">
        <v>1005</v>
      </c>
      <c r="B1006">
        <v>164</v>
      </c>
    </row>
    <row r="1007" spans="1:2" x14ac:dyDescent="0.25">
      <c r="A1007">
        <v>1006</v>
      </c>
      <c r="B1007">
        <v>164</v>
      </c>
    </row>
    <row r="1008" spans="1:2" x14ac:dyDescent="0.25">
      <c r="A1008">
        <v>1007</v>
      </c>
      <c r="B1008">
        <v>164</v>
      </c>
    </row>
    <row r="1009" spans="1:2" x14ac:dyDescent="0.25">
      <c r="A1009">
        <v>1008</v>
      </c>
      <c r="B1009">
        <v>165</v>
      </c>
    </row>
    <row r="1010" spans="1:2" x14ac:dyDescent="0.25">
      <c r="A1010">
        <v>1009</v>
      </c>
      <c r="B1010">
        <v>165</v>
      </c>
    </row>
    <row r="1011" spans="1:2" x14ac:dyDescent="0.25">
      <c r="A1011">
        <v>1010</v>
      </c>
      <c r="B1011">
        <v>165</v>
      </c>
    </row>
    <row r="1012" spans="1:2" x14ac:dyDescent="0.25">
      <c r="A1012">
        <v>1011</v>
      </c>
      <c r="B1012">
        <v>166</v>
      </c>
    </row>
    <row r="1013" spans="1:2" x14ac:dyDescent="0.25">
      <c r="A1013">
        <v>1012</v>
      </c>
      <c r="B1013">
        <v>166</v>
      </c>
    </row>
    <row r="1014" spans="1:2" x14ac:dyDescent="0.25">
      <c r="A1014">
        <v>1013</v>
      </c>
      <c r="B1014">
        <v>166</v>
      </c>
    </row>
    <row r="1015" spans="1:2" x14ac:dyDescent="0.25">
      <c r="A1015">
        <v>1014</v>
      </c>
      <c r="B1015">
        <v>167</v>
      </c>
    </row>
    <row r="1016" spans="1:2" x14ac:dyDescent="0.25">
      <c r="A1016">
        <v>1015</v>
      </c>
      <c r="B1016">
        <v>167</v>
      </c>
    </row>
    <row r="1017" spans="1:2" x14ac:dyDescent="0.25">
      <c r="A1017">
        <v>1016</v>
      </c>
      <c r="B1017">
        <v>167</v>
      </c>
    </row>
    <row r="1018" spans="1:2" x14ac:dyDescent="0.25">
      <c r="A1018">
        <v>1017</v>
      </c>
      <c r="B1018">
        <v>168</v>
      </c>
    </row>
    <row r="1019" spans="1:2" x14ac:dyDescent="0.25">
      <c r="A1019">
        <v>1018</v>
      </c>
      <c r="B1019">
        <v>168</v>
      </c>
    </row>
    <row r="1020" spans="1:2" x14ac:dyDescent="0.25">
      <c r="A1020">
        <v>1019</v>
      </c>
      <c r="B1020">
        <v>168</v>
      </c>
    </row>
    <row r="1021" spans="1:2" x14ac:dyDescent="0.25">
      <c r="A1021">
        <v>1020</v>
      </c>
      <c r="B1021">
        <v>169</v>
      </c>
    </row>
    <row r="1022" spans="1:2" x14ac:dyDescent="0.25">
      <c r="A1022">
        <v>1021</v>
      </c>
      <c r="B1022">
        <v>169</v>
      </c>
    </row>
    <row r="1023" spans="1:2" x14ac:dyDescent="0.25">
      <c r="A1023">
        <v>1022</v>
      </c>
      <c r="B1023">
        <v>169</v>
      </c>
    </row>
    <row r="1024" spans="1:2" x14ac:dyDescent="0.25">
      <c r="A1024">
        <v>1023</v>
      </c>
      <c r="B1024">
        <v>170</v>
      </c>
    </row>
    <row r="1025" spans="1:2" x14ac:dyDescent="0.25">
      <c r="A1025">
        <v>1024</v>
      </c>
      <c r="B1025">
        <v>170</v>
      </c>
    </row>
    <row r="1026" spans="1:2" x14ac:dyDescent="0.25">
      <c r="A1026">
        <v>1025</v>
      </c>
      <c r="B1026">
        <v>171</v>
      </c>
    </row>
    <row r="1027" spans="1:2" x14ac:dyDescent="0.25">
      <c r="A1027">
        <v>1026</v>
      </c>
      <c r="B1027">
        <v>171</v>
      </c>
    </row>
    <row r="1028" spans="1:2" x14ac:dyDescent="0.25">
      <c r="A1028">
        <v>1027</v>
      </c>
      <c r="B1028">
        <v>171</v>
      </c>
    </row>
    <row r="1029" spans="1:2" x14ac:dyDescent="0.25">
      <c r="A1029">
        <v>1028</v>
      </c>
      <c r="B1029">
        <v>172</v>
      </c>
    </row>
    <row r="1030" spans="1:2" x14ac:dyDescent="0.25">
      <c r="A1030">
        <v>1029</v>
      </c>
      <c r="B1030">
        <v>172</v>
      </c>
    </row>
    <row r="1031" spans="1:2" x14ac:dyDescent="0.25">
      <c r="A1031">
        <v>1030</v>
      </c>
      <c r="B1031">
        <v>172</v>
      </c>
    </row>
    <row r="1032" spans="1:2" x14ac:dyDescent="0.25">
      <c r="A1032">
        <v>1031</v>
      </c>
      <c r="B1032">
        <v>173</v>
      </c>
    </row>
    <row r="1033" spans="1:2" x14ac:dyDescent="0.25">
      <c r="A1033">
        <v>1032</v>
      </c>
      <c r="B1033">
        <v>173</v>
      </c>
    </row>
    <row r="1034" spans="1:2" x14ac:dyDescent="0.25">
      <c r="A1034">
        <v>1033</v>
      </c>
      <c r="B1034">
        <v>173</v>
      </c>
    </row>
    <row r="1035" spans="1:2" x14ac:dyDescent="0.25">
      <c r="A1035">
        <v>1034</v>
      </c>
      <c r="B1035">
        <v>174</v>
      </c>
    </row>
    <row r="1036" spans="1:2" x14ac:dyDescent="0.25">
      <c r="A1036">
        <v>1035</v>
      </c>
      <c r="B1036">
        <v>174</v>
      </c>
    </row>
    <row r="1037" spans="1:2" x14ac:dyDescent="0.25">
      <c r="A1037">
        <v>1036</v>
      </c>
      <c r="B1037">
        <v>174</v>
      </c>
    </row>
    <row r="1038" spans="1:2" x14ac:dyDescent="0.25">
      <c r="A1038">
        <v>1037</v>
      </c>
      <c r="B1038">
        <v>175</v>
      </c>
    </row>
    <row r="1039" spans="1:2" x14ac:dyDescent="0.25">
      <c r="A1039">
        <v>1038</v>
      </c>
      <c r="B1039">
        <v>175</v>
      </c>
    </row>
    <row r="1040" spans="1:2" x14ac:dyDescent="0.25">
      <c r="A1040">
        <v>1039</v>
      </c>
      <c r="B1040">
        <v>175</v>
      </c>
    </row>
    <row r="1041" spans="1:2" x14ac:dyDescent="0.25">
      <c r="A1041">
        <v>1040</v>
      </c>
      <c r="B1041">
        <v>176</v>
      </c>
    </row>
    <row r="1042" spans="1:2" x14ac:dyDescent="0.25">
      <c r="A1042">
        <v>1041</v>
      </c>
      <c r="B1042">
        <v>176</v>
      </c>
    </row>
    <row r="1043" spans="1:2" x14ac:dyDescent="0.25">
      <c r="A1043">
        <v>1042</v>
      </c>
      <c r="B1043">
        <v>176</v>
      </c>
    </row>
    <row r="1044" spans="1:2" x14ac:dyDescent="0.25">
      <c r="A1044">
        <v>1043</v>
      </c>
      <c r="B1044">
        <v>177</v>
      </c>
    </row>
    <row r="1045" spans="1:2" x14ac:dyDescent="0.25">
      <c r="A1045">
        <v>1044</v>
      </c>
      <c r="B1045">
        <v>177</v>
      </c>
    </row>
    <row r="1046" spans="1:2" x14ac:dyDescent="0.25">
      <c r="A1046">
        <v>1045</v>
      </c>
      <c r="B1046">
        <v>177</v>
      </c>
    </row>
    <row r="1047" spans="1:2" x14ac:dyDescent="0.25">
      <c r="A1047">
        <v>1046</v>
      </c>
      <c r="B1047">
        <v>178</v>
      </c>
    </row>
    <row r="1048" spans="1:2" x14ac:dyDescent="0.25">
      <c r="A1048">
        <v>1047</v>
      </c>
      <c r="B1048">
        <v>178</v>
      </c>
    </row>
    <row r="1049" spans="1:2" x14ac:dyDescent="0.25">
      <c r="A1049">
        <v>1048</v>
      </c>
      <c r="B1049">
        <v>179</v>
      </c>
    </row>
    <row r="1050" spans="1:2" x14ac:dyDescent="0.25">
      <c r="A1050">
        <v>1049</v>
      </c>
      <c r="B1050">
        <v>179</v>
      </c>
    </row>
    <row r="1051" spans="1:2" x14ac:dyDescent="0.25">
      <c r="A1051">
        <v>1050</v>
      </c>
      <c r="B1051">
        <v>179</v>
      </c>
    </row>
    <row r="1052" spans="1:2" x14ac:dyDescent="0.25">
      <c r="A1052">
        <v>1051</v>
      </c>
      <c r="B1052">
        <v>180</v>
      </c>
    </row>
    <row r="1053" spans="1:2" x14ac:dyDescent="0.25">
      <c r="A1053">
        <v>1052</v>
      </c>
      <c r="B1053">
        <v>180</v>
      </c>
    </row>
    <row r="1054" spans="1:2" x14ac:dyDescent="0.25">
      <c r="A1054">
        <v>1053</v>
      </c>
      <c r="B1054">
        <v>180</v>
      </c>
    </row>
    <row r="1055" spans="1:2" x14ac:dyDescent="0.25">
      <c r="A1055">
        <v>1054</v>
      </c>
      <c r="B1055">
        <v>181</v>
      </c>
    </row>
    <row r="1056" spans="1:2" x14ac:dyDescent="0.25">
      <c r="A1056">
        <v>1055</v>
      </c>
      <c r="B1056">
        <v>181</v>
      </c>
    </row>
    <row r="1057" spans="1:2" x14ac:dyDescent="0.25">
      <c r="A1057">
        <v>1056</v>
      </c>
      <c r="B1057">
        <v>181</v>
      </c>
    </row>
    <row r="1058" spans="1:2" x14ac:dyDescent="0.25">
      <c r="A1058">
        <v>1057</v>
      </c>
      <c r="B1058">
        <v>182</v>
      </c>
    </row>
    <row r="1059" spans="1:2" x14ac:dyDescent="0.25">
      <c r="A1059">
        <v>1058</v>
      </c>
      <c r="B1059">
        <v>182</v>
      </c>
    </row>
    <row r="1060" spans="1:2" x14ac:dyDescent="0.25">
      <c r="A1060">
        <v>1059</v>
      </c>
      <c r="B1060">
        <v>182</v>
      </c>
    </row>
    <row r="1061" spans="1:2" x14ac:dyDescent="0.25">
      <c r="A1061">
        <v>1060</v>
      </c>
      <c r="B1061">
        <v>183</v>
      </c>
    </row>
    <row r="1062" spans="1:2" x14ac:dyDescent="0.25">
      <c r="A1062">
        <v>1061</v>
      </c>
      <c r="B1062">
        <v>183</v>
      </c>
    </row>
    <row r="1063" spans="1:2" x14ac:dyDescent="0.25">
      <c r="A1063">
        <v>1062</v>
      </c>
      <c r="B1063">
        <v>183</v>
      </c>
    </row>
    <row r="1064" spans="1:2" x14ac:dyDescent="0.25">
      <c r="A1064">
        <v>1063</v>
      </c>
      <c r="B1064">
        <v>184</v>
      </c>
    </row>
    <row r="1065" spans="1:2" x14ac:dyDescent="0.25">
      <c r="A1065">
        <v>1064</v>
      </c>
      <c r="B1065">
        <v>184</v>
      </c>
    </row>
    <row r="1066" spans="1:2" x14ac:dyDescent="0.25">
      <c r="A1066">
        <v>1065</v>
      </c>
      <c r="B1066">
        <v>184</v>
      </c>
    </row>
    <row r="1067" spans="1:2" x14ac:dyDescent="0.25">
      <c r="A1067">
        <v>1066</v>
      </c>
      <c r="B1067">
        <v>185</v>
      </c>
    </row>
    <row r="1068" spans="1:2" x14ac:dyDescent="0.25">
      <c r="A1068">
        <v>1067</v>
      </c>
      <c r="B1068">
        <v>185</v>
      </c>
    </row>
    <row r="1069" spans="1:2" x14ac:dyDescent="0.25">
      <c r="A1069">
        <v>1068</v>
      </c>
      <c r="B1069">
        <v>185</v>
      </c>
    </row>
    <row r="1070" spans="1:2" x14ac:dyDescent="0.25">
      <c r="A1070">
        <v>1069</v>
      </c>
      <c r="B1070">
        <v>186</v>
      </c>
    </row>
    <row r="1071" spans="1:2" x14ac:dyDescent="0.25">
      <c r="A1071">
        <v>1070</v>
      </c>
      <c r="B1071">
        <v>186</v>
      </c>
    </row>
    <row r="1072" spans="1:2" x14ac:dyDescent="0.25">
      <c r="A1072">
        <v>1071</v>
      </c>
      <c r="B1072">
        <v>187</v>
      </c>
    </row>
    <row r="1073" spans="1:2" x14ac:dyDescent="0.25">
      <c r="A1073">
        <v>1072</v>
      </c>
      <c r="B1073">
        <v>187</v>
      </c>
    </row>
    <row r="1074" spans="1:2" x14ac:dyDescent="0.25">
      <c r="A1074">
        <v>1073</v>
      </c>
      <c r="B1074">
        <v>187</v>
      </c>
    </row>
    <row r="1075" spans="1:2" x14ac:dyDescent="0.25">
      <c r="A1075">
        <v>1074</v>
      </c>
      <c r="B1075">
        <v>188</v>
      </c>
    </row>
    <row r="1076" spans="1:2" x14ac:dyDescent="0.25">
      <c r="A1076">
        <v>1075</v>
      </c>
      <c r="B1076">
        <v>188</v>
      </c>
    </row>
    <row r="1077" spans="1:2" x14ac:dyDescent="0.25">
      <c r="A1077">
        <v>1076</v>
      </c>
      <c r="B1077">
        <v>188</v>
      </c>
    </row>
    <row r="1078" spans="1:2" x14ac:dyDescent="0.25">
      <c r="A1078">
        <v>1077</v>
      </c>
      <c r="B1078">
        <v>189</v>
      </c>
    </row>
    <row r="1079" spans="1:2" x14ac:dyDescent="0.25">
      <c r="A1079">
        <v>1078</v>
      </c>
      <c r="B1079">
        <v>189</v>
      </c>
    </row>
    <row r="1080" spans="1:2" x14ac:dyDescent="0.25">
      <c r="A1080">
        <v>1079</v>
      </c>
      <c r="B1080">
        <v>189</v>
      </c>
    </row>
    <row r="1081" spans="1:2" x14ac:dyDescent="0.25">
      <c r="A1081">
        <v>1080</v>
      </c>
      <c r="B1081">
        <v>190</v>
      </c>
    </row>
    <row r="1082" spans="1:2" x14ac:dyDescent="0.25">
      <c r="A1082">
        <v>1081</v>
      </c>
      <c r="B1082">
        <v>190</v>
      </c>
    </row>
    <row r="1083" spans="1:2" x14ac:dyDescent="0.25">
      <c r="A1083">
        <v>1082</v>
      </c>
      <c r="B1083">
        <v>190</v>
      </c>
    </row>
    <row r="1084" spans="1:2" x14ac:dyDescent="0.25">
      <c r="A1084">
        <v>1083</v>
      </c>
      <c r="B1084">
        <v>191</v>
      </c>
    </row>
    <row r="1085" spans="1:2" x14ac:dyDescent="0.25">
      <c r="A1085">
        <v>1084</v>
      </c>
      <c r="B1085">
        <v>191</v>
      </c>
    </row>
    <row r="1086" spans="1:2" x14ac:dyDescent="0.25">
      <c r="A1086">
        <v>1085</v>
      </c>
      <c r="B1086">
        <v>191</v>
      </c>
    </row>
    <row r="1087" spans="1:2" x14ac:dyDescent="0.25">
      <c r="A1087">
        <v>1086</v>
      </c>
      <c r="B1087">
        <v>192</v>
      </c>
    </row>
    <row r="1088" spans="1:2" x14ac:dyDescent="0.25">
      <c r="A1088">
        <v>1087</v>
      </c>
      <c r="B1088">
        <v>192</v>
      </c>
    </row>
    <row r="1089" spans="1:2" x14ac:dyDescent="0.25">
      <c r="A1089">
        <v>1088</v>
      </c>
      <c r="B1089">
        <v>192</v>
      </c>
    </row>
    <row r="1090" spans="1:2" x14ac:dyDescent="0.25">
      <c r="A1090">
        <v>1089</v>
      </c>
      <c r="B1090">
        <v>193</v>
      </c>
    </row>
    <row r="1091" spans="1:2" x14ac:dyDescent="0.25">
      <c r="A1091">
        <v>1090</v>
      </c>
      <c r="B1091">
        <v>193</v>
      </c>
    </row>
    <row r="1092" spans="1:2" x14ac:dyDescent="0.25">
      <c r="A1092">
        <v>1091</v>
      </c>
      <c r="B1092">
        <v>193</v>
      </c>
    </row>
    <row r="1093" spans="1:2" x14ac:dyDescent="0.25">
      <c r="A1093">
        <v>1092</v>
      </c>
      <c r="B1093">
        <v>194</v>
      </c>
    </row>
    <row r="1094" spans="1:2" x14ac:dyDescent="0.25">
      <c r="A1094">
        <v>1093</v>
      </c>
      <c r="B1094">
        <v>194</v>
      </c>
    </row>
    <row r="1095" spans="1:2" x14ac:dyDescent="0.25">
      <c r="A1095">
        <v>1094</v>
      </c>
      <c r="B1095">
        <v>195</v>
      </c>
    </row>
    <row r="1096" spans="1:2" x14ac:dyDescent="0.25">
      <c r="A1096">
        <v>1095</v>
      </c>
      <c r="B1096">
        <v>195</v>
      </c>
    </row>
    <row r="1097" spans="1:2" x14ac:dyDescent="0.25">
      <c r="A1097">
        <v>1096</v>
      </c>
      <c r="B1097">
        <v>195</v>
      </c>
    </row>
    <row r="1098" spans="1:2" x14ac:dyDescent="0.25">
      <c r="A1098">
        <v>1097</v>
      </c>
      <c r="B1098">
        <v>196</v>
      </c>
    </row>
    <row r="1099" spans="1:2" x14ac:dyDescent="0.25">
      <c r="A1099">
        <v>1098</v>
      </c>
      <c r="B1099">
        <v>196</v>
      </c>
    </row>
    <row r="1100" spans="1:2" x14ac:dyDescent="0.25">
      <c r="A1100">
        <v>1099</v>
      </c>
      <c r="B1100">
        <v>196</v>
      </c>
    </row>
    <row r="1101" spans="1:2" x14ac:dyDescent="0.25">
      <c r="A1101">
        <v>1100</v>
      </c>
      <c r="B1101">
        <v>197</v>
      </c>
    </row>
    <row r="1102" spans="1:2" x14ac:dyDescent="0.25">
      <c r="A1102">
        <v>1101</v>
      </c>
      <c r="B1102">
        <v>197</v>
      </c>
    </row>
    <row r="1103" spans="1:2" x14ac:dyDescent="0.25">
      <c r="A1103">
        <v>1102</v>
      </c>
      <c r="B1103">
        <v>197</v>
      </c>
    </row>
    <row r="1104" spans="1:2" x14ac:dyDescent="0.25">
      <c r="A1104">
        <v>1103</v>
      </c>
      <c r="B1104">
        <v>198</v>
      </c>
    </row>
    <row r="1105" spans="1:2" x14ac:dyDescent="0.25">
      <c r="A1105">
        <v>1104</v>
      </c>
      <c r="B1105">
        <v>198</v>
      </c>
    </row>
    <row r="1106" spans="1:2" x14ac:dyDescent="0.25">
      <c r="A1106">
        <v>1105</v>
      </c>
      <c r="B1106">
        <v>198</v>
      </c>
    </row>
    <row r="1107" spans="1:2" x14ac:dyDescent="0.25">
      <c r="A1107">
        <v>1106</v>
      </c>
      <c r="B1107">
        <v>199</v>
      </c>
    </row>
    <row r="1108" spans="1:2" x14ac:dyDescent="0.25">
      <c r="A1108">
        <v>1107</v>
      </c>
      <c r="B1108">
        <v>199</v>
      </c>
    </row>
    <row r="1109" spans="1:2" x14ac:dyDescent="0.25">
      <c r="A1109">
        <v>1108</v>
      </c>
      <c r="B1109">
        <v>199</v>
      </c>
    </row>
    <row r="1110" spans="1:2" x14ac:dyDescent="0.25">
      <c r="A1110">
        <v>1109</v>
      </c>
      <c r="B1110">
        <v>200</v>
      </c>
    </row>
    <row r="1111" spans="1:2" x14ac:dyDescent="0.25">
      <c r="A1111">
        <v>1110</v>
      </c>
      <c r="B1111">
        <v>200</v>
      </c>
    </row>
    <row r="1112" spans="1:2" x14ac:dyDescent="0.25">
      <c r="A1112">
        <v>1111</v>
      </c>
      <c r="B1112">
        <v>200</v>
      </c>
    </row>
    <row r="1113" spans="1:2" x14ac:dyDescent="0.25">
      <c r="A1113">
        <v>1112</v>
      </c>
      <c r="B1113">
        <v>201</v>
      </c>
    </row>
    <row r="1114" spans="1:2" x14ac:dyDescent="0.25">
      <c r="A1114">
        <v>1113</v>
      </c>
      <c r="B1114">
        <v>201</v>
      </c>
    </row>
    <row r="1115" spans="1:2" x14ac:dyDescent="0.25">
      <c r="A1115">
        <v>1114</v>
      </c>
      <c r="B1115">
        <v>201</v>
      </c>
    </row>
    <row r="1116" spans="1:2" x14ac:dyDescent="0.25">
      <c r="A1116">
        <v>1115</v>
      </c>
      <c r="B1116">
        <v>202</v>
      </c>
    </row>
    <row r="1117" spans="1:2" x14ac:dyDescent="0.25">
      <c r="A1117">
        <v>1116</v>
      </c>
      <c r="B1117">
        <v>202</v>
      </c>
    </row>
    <row r="1118" spans="1:2" x14ac:dyDescent="0.25">
      <c r="A1118">
        <v>1117</v>
      </c>
      <c r="B1118">
        <v>203</v>
      </c>
    </row>
    <row r="1119" spans="1:2" x14ac:dyDescent="0.25">
      <c r="A1119">
        <v>1118</v>
      </c>
      <c r="B1119">
        <v>203</v>
      </c>
    </row>
    <row r="1120" spans="1:2" x14ac:dyDescent="0.25">
      <c r="A1120">
        <v>1119</v>
      </c>
      <c r="B1120">
        <v>203</v>
      </c>
    </row>
    <row r="1121" spans="1:2" x14ac:dyDescent="0.25">
      <c r="A1121">
        <v>1120</v>
      </c>
      <c r="B1121">
        <v>204</v>
      </c>
    </row>
    <row r="1122" spans="1:2" x14ac:dyDescent="0.25">
      <c r="A1122">
        <v>1121</v>
      </c>
      <c r="B1122">
        <v>204</v>
      </c>
    </row>
    <row r="1123" spans="1:2" x14ac:dyDescent="0.25">
      <c r="A1123">
        <v>1122</v>
      </c>
      <c r="B1123">
        <v>204</v>
      </c>
    </row>
    <row r="1124" spans="1:2" x14ac:dyDescent="0.25">
      <c r="A1124">
        <v>1123</v>
      </c>
      <c r="B1124">
        <v>205</v>
      </c>
    </row>
    <row r="1125" spans="1:2" x14ac:dyDescent="0.25">
      <c r="A1125">
        <v>1124</v>
      </c>
      <c r="B1125">
        <v>205</v>
      </c>
    </row>
    <row r="1126" spans="1:2" x14ac:dyDescent="0.25">
      <c r="A1126">
        <v>1125</v>
      </c>
      <c r="B1126">
        <v>205</v>
      </c>
    </row>
    <row r="1127" spans="1:2" x14ac:dyDescent="0.25">
      <c r="A1127">
        <v>1126</v>
      </c>
      <c r="B1127">
        <v>206</v>
      </c>
    </row>
    <row r="1128" spans="1:2" x14ac:dyDescent="0.25">
      <c r="A1128">
        <v>1127</v>
      </c>
      <c r="B1128">
        <v>206</v>
      </c>
    </row>
    <row r="1129" spans="1:2" x14ac:dyDescent="0.25">
      <c r="A1129">
        <v>1128</v>
      </c>
      <c r="B1129">
        <v>206</v>
      </c>
    </row>
    <row r="1130" spans="1:2" x14ac:dyDescent="0.25">
      <c r="A1130">
        <v>1129</v>
      </c>
      <c r="B1130">
        <v>207</v>
      </c>
    </row>
    <row r="1131" spans="1:2" x14ac:dyDescent="0.25">
      <c r="A1131">
        <v>1130</v>
      </c>
      <c r="B1131">
        <v>207</v>
      </c>
    </row>
    <row r="1132" spans="1:2" x14ac:dyDescent="0.25">
      <c r="A1132">
        <v>1131</v>
      </c>
      <c r="B1132">
        <v>207</v>
      </c>
    </row>
    <row r="1133" spans="1:2" x14ac:dyDescent="0.25">
      <c r="A1133">
        <v>1132</v>
      </c>
      <c r="B1133">
        <v>208</v>
      </c>
    </row>
    <row r="1134" spans="1:2" x14ac:dyDescent="0.25">
      <c r="A1134">
        <v>1133</v>
      </c>
      <c r="B1134">
        <v>208</v>
      </c>
    </row>
    <row r="1135" spans="1:2" x14ac:dyDescent="0.25">
      <c r="A1135">
        <v>1134</v>
      </c>
      <c r="B1135">
        <v>208</v>
      </c>
    </row>
    <row r="1136" spans="1:2" x14ac:dyDescent="0.25">
      <c r="A1136">
        <v>1135</v>
      </c>
      <c r="B1136">
        <v>209</v>
      </c>
    </row>
    <row r="1137" spans="1:2" x14ac:dyDescent="0.25">
      <c r="A1137">
        <v>1136</v>
      </c>
      <c r="B1137">
        <v>209</v>
      </c>
    </row>
    <row r="1138" spans="1:2" x14ac:dyDescent="0.25">
      <c r="A1138">
        <v>1137</v>
      </c>
      <c r="B1138">
        <v>209</v>
      </c>
    </row>
    <row r="1139" spans="1:2" x14ac:dyDescent="0.25">
      <c r="A1139">
        <v>1138</v>
      </c>
      <c r="B1139">
        <v>210</v>
      </c>
    </row>
    <row r="1140" spans="1:2" x14ac:dyDescent="0.25">
      <c r="A1140">
        <v>1139</v>
      </c>
      <c r="B1140">
        <v>210</v>
      </c>
    </row>
    <row r="1141" spans="1:2" x14ac:dyDescent="0.25">
      <c r="A1141">
        <v>1140</v>
      </c>
      <c r="B1141">
        <v>211</v>
      </c>
    </row>
    <row r="1142" spans="1:2" x14ac:dyDescent="0.25">
      <c r="A1142">
        <v>1141</v>
      </c>
      <c r="B1142">
        <v>211</v>
      </c>
    </row>
    <row r="1143" spans="1:2" x14ac:dyDescent="0.25">
      <c r="A1143">
        <v>1142</v>
      </c>
      <c r="B1143">
        <v>211</v>
      </c>
    </row>
    <row r="1144" spans="1:2" x14ac:dyDescent="0.25">
      <c r="A1144">
        <v>1143</v>
      </c>
      <c r="B1144">
        <v>212</v>
      </c>
    </row>
    <row r="1145" spans="1:2" x14ac:dyDescent="0.25">
      <c r="A1145">
        <v>1144</v>
      </c>
      <c r="B1145">
        <v>212</v>
      </c>
    </row>
    <row r="1146" spans="1:2" x14ac:dyDescent="0.25">
      <c r="A1146">
        <v>1145</v>
      </c>
      <c r="B1146">
        <v>212</v>
      </c>
    </row>
    <row r="1147" spans="1:2" x14ac:dyDescent="0.25">
      <c r="A1147">
        <v>1146</v>
      </c>
      <c r="B1147">
        <v>213</v>
      </c>
    </row>
    <row r="1148" spans="1:2" x14ac:dyDescent="0.25">
      <c r="A1148">
        <v>1147</v>
      </c>
      <c r="B1148">
        <v>213</v>
      </c>
    </row>
    <row r="1149" spans="1:2" x14ac:dyDescent="0.25">
      <c r="A1149">
        <v>1148</v>
      </c>
      <c r="B1149">
        <v>213</v>
      </c>
    </row>
    <row r="1150" spans="1:2" x14ac:dyDescent="0.25">
      <c r="A1150">
        <v>1149</v>
      </c>
      <c r="B1150">
        <v>214</v>
      </c>
    </row>
    <row r="1151" spans="1:2" x14ac:dyDescent="0.25">
      <c r="A1151">
        <v>1150</v>
      </c>
      <c r="B1151">
        <v>214</v>
      </c>
    </row>
    <row r="1152" spans="1:2" x14ac:dyDescent="0.25">
      <c r="A1152">
        <v>1151</v>
      </c>
      <c r="B1152">
        <v>214</v>
      </c>
    </row>
    <row r="1153" spans="1:2" x14ac:dyDescent="0.25">
      <c r="A1153">
        <v>1152</v>
      </c>
      <c r="B1153">
        <v>215</v>
      </c>
    </row>
    <row r="1154" spans="1:2" x14ac:dyDescent="0.25">
      <c r="A1154">
        <v>1153</v>
      </c>
      <c r="B1154">
        <v>215</v>
      </c>
    </row>
    <row r="1155" spans="1:2" x14ac:dyDescent="0.25">
      <c r="A1155">
        <v>1154</v>
      </c>
      <c r="B1155">
        <v>215</v>
      </c>
    </row>
    <row r="1156" spans="1:2" x14ac:dyDescent="0.25">
      <c r="A1156">
        <v>1155</v>
      </c>
      <c r="B1156">
        <v>216</v>
      </c>
    </row>
    <row r="1157" spans="1:2" x14ac:dyDescent="0.25">
      <c r="A1157">
        <v>1156</v>
      </c>
      <c r="B1157">
        <v>216</v>
      </c>
    </row>
    <row r="1158" spans="1:2" x14ac:dyDescent="0.25">
      <c r="A1158">
        <v>1157</v>
      </c>
      <c r="B1158">
        <v>216</v>
      </c>
    </row>
    <row r="1159" spans="1:2" x14ac:dyDescent="0.25">
      <c r="A1159">
        <v>1158</v>
      </c>
      <c r="B1159">
        <v>217</v>
      </c>
    </row>
    <row r="1160" spans="1:2" x14ac:dyDescent="0.25">
      <c r="A1160">
        <v>1159</v>
      </c>
      <c r="B1160">
        <v>217</v>
      </c>
    </row>
    <row r="1161" spans="1:2" x14ac:dyDescent="0.25">
      <c r="A1161">
        <v>1160</v>
      </c>
      <c r="B1161">
        <v>217</v>
      </c>
    </row>
    <row r="1162" spans="1:2" x14ac:dyDescent="0.25">
      <c r="A1162">
        <v>1161</v>
      </c>
      <c r="B1162">
        <v>218</v>
      </c>
    </row>
    <row r="1163" spans="1:2" x14ac:dyDescent="0.25">
      <c r="A1163">
        <v>1162</v>
      </c>
      <c r="B1163">
        <v>218</v>
      </c>
    </row>
    <row r="1164" spans="1:2" x14ac:dyDescent="0.25">
      <c r="A1164">
        <v>1163</v>
      </c>
      <c r="B1164">
        <v>219</v>
      </c>
    </row>
    <row r="1165" spans="1:2" x14ac:dyDescent="0.25">
      <c r="A1165">
        <v>1164</v>
      </c>
      <c r="B1165">
        <v>219</v>
      </c>
    </row>
    <row r="1166" spans="1:2" x14ac:dyDescent="0.25">
      <c r="A1166">
        <v>1165</v>
      </c>
      <c r="B1166">
        <v>219</v>
      </c>
    </row>
    <row r="1167" spans="1:2" x14ac:dyDescent="0.25">
      <c r="A1167">
        <v>1166</v>
      </c>
      <c r="B1167">
        <v>220</v>
      </c>
    </row>
    <row r="1168" spans="1:2" x14ac:dyDescent="0.25">
      <c r="A1168">
        <v>1167</v>
      </c>
      <c r="B1168">
        <v>220</v>
      </c>
    </row>
    <row r="1169" spans="1:2" x14ac:dyDescent="0.25">
      <c r="A1169">
        <v>1168</v>
      </c>
      <c r="B1169">
        <v>220</v>
      </c>
    </row>
    <row r="1170" spans="1:2" x14ac:dyDescent="0.25">
      <c r="A1170">
        <v>1169</v>
      </c>
      <c r="B1170">
        <v>221</v>
      </c>
    </row>
    <row r="1171" spans="1:2" x14ac:dyDescent="0.25">
      <c r="A1171">
        <v>1170</v>
      </c>
      <c r="B1171">
        <v>221</v>
      </c>
    </row>
    <row r="1172" spans="1:2" x14ac:dyDescent="0.25">
      <c r="A1172">
        <v>1171</v>
      </c>
      <c r="B1172">
        <v>221</v>
      </c>
    </row>
    <row r="1173" spans="1:2" x14ac:dyDescent="0.25">
      <c r="A1173">
        <v>1172</v>
      </c>
      <c r="B1173">
        <v>222</v>
      </c>
    </row>
    <row r="1174" spans="1:2" x14ac:dyDescent="0.25">
      <c r="A1174">
        <v>1173</v>
      </c>
      <c r="B1174">
        <v>222</v>
      </c>
    </row>
    <row r="1175" spans="1:2" x14ac:dyDescent="0.25">
      <c r="A1175">
        <v>1174</v>
      </c>
      <c r="B1175">
        <v>222</v>
      </c>
    </row>
    <row r="1176" spans="1:2" x14ac:dyDescent="0.25">
      <c r="A1176">
        <v>1175</v>
      </c>
      <c r="B1176">
        <v>223</v>
      </c>
    </row>
    <row r="1177" spans="1:2" x14ac:dyDescent="0.25">
      <c r="A1177">
        <v>1176</v>
      </c>
      <c r="B1177">
        <v>223</v>
      </c>
    </row>
    <row r="1178" spans="1:2" x14ac:dyDescent="0.25">
      <c r="A1178">
        <v>1177</v>
      </c>
      <c r="B1178">
        <v>223</v>
      </c>
    </row>
    <row r="1179" spans="1:2" x14ac:dyDescent="0.25">
      <c r="A1179">
        <v>1178</v>
      </c>
      <c r="B1179">
        <v>224</v>
      </c>
    </row>
    <row r="1180" spans="1:2" x14ac:dyDescent="0.25">
      <c r="A1180">
        <v>1179</v>
      </c>
      <c r="B1180">
        <v>224</v>
      </c>
    </row>
    <row r="1181" spans="1:2" x14ac:dyDescent="0.25">
      <c r="A1181">
        <v>1180</v>
      </c>
      <c r="B1181">
        <v>224</v>
      </c>
    </row>
    <row r="1182" spans="1:2" x14ac:dyDescent="0.25">
      <c r="A1182">
        <v>1181</v>
      </c>
      <c r="B1182">
        <v>225</v>
      </c>
    </row>
    <row r="1183" spans="1:2" x14ac:dyDescent="0.25">
      <c r="A1183">
        <v>1182</v>
      </c>
      <c r="B1183">
        <v>225</v>
      </c>
    </row>
    <row r="1184" spans="1:2" x14ac:dyDescent="0.25">
      <c r="A1184">
        <v>1183</v>
      </c>
      <c r="B1184">
        <v>225</v>
      </c>
    </row>
    <row r="1185" spans="1:2" x14ac:dyDescent="0.25">
      <c r="A1185">
        <v>1184</v>
      </c>
      <c r="B1185">
        <v>226</v>
      </c>
    </row>
    <row r="1186" spans="1:2" x14ac:dyDescent="0.25">
      <c r="A1186">
        <v>1185</v>
      </c>
      <c r="B1186">
        <v>226</v>
      </c>
    </row>
    <row r="1187" spans="1:2" x14ac:dyDescent="0.25">
      <c r="A1187">
        <v>1186</v>
      </c>
      <c r="B1187">
        <v>227</v>
      </c>
    </row>
    <row r="1188" spans="1:2" x14ac:dyDescent="0.25">
      <c r="A1188">
        <v>1187</v>
      </c>
      <c r="B1188">
        <v>227</v>
      </c>
    </row>
    <row r="1189" spans="1:2" x14ac:dyDescent="0.25">
      <c r="A1189">
        <v>1188</v>
      </c>
      <c r="B1189">
        <v>227</v>
      </c>
    </row>
    <row r="1190" spans="1:2" x14ac:dyDescent="0.25">
      <c r="A1190">
        <v>1189</v>
      </c>
      <c r="B1190">
        <v>228</v>
      </c>
    </row>
    <row r="1191" spans="1:2" x14ac:dyDescent="0.25">
      <c r="A1191">
        <v>1190</v>
      </c>
      <c r="B1191">
        <v>228</v>
      </c>
    </row>
    <row r="1192" spans="1:2" x14ac:dyDescent="0.25">
      <c r="A1192">
        <v>1191</v>
      </c>
      <c r="B1192">
        <v>228</v>
      </c>
    </row>
    <row r="1193" spans="1:2" x14ac:dyDescent="0.25">
      <c r="A1193">
        <v>1192</v>
      </c>
      <c r="B1193">
        <v>229</v>
      </c>
    </row>
    <row r="1194" spans="1:2" x14ac:dyDescent="0.25">
      <c r="A1194">
        <v>1193</v>
      </c>
      <c r="B1194">
        <v>229</v>
      </c>
    </row>
    <row r="1195" spans="1:2" x14ac:dyDescent="0.25">
      <c r="A1195">
        <v>1194</v>
      </c>
      <c r="B1195">
        <v>229</v>
      </c>
    </row>
    <row r="1196" spans="1:2" x14ac:dyDescent="0.25">
      <c r="A1196">
        <v>1195</v>
      </c>
      <c r="B1196">
        <v>230</v>
      </c>
    </row>
    <row r="1197" spans="1:2" x14ac:dyDescent="0.25">
      <c r="A1197">
        <v>1196</v>
      </c>
      <c r="B1197">
        <v>230</v>
      </c>
    </row>
    <row r="1198" spans="1:2" x14ac:dyDescent="0.25">
      <c r="A1198">
        <v>1197</v>
      </c>
      <c r="B1198">
        <v>230</v>
      </c>
    </row>
    <row r="1199" spans="1:2" x14ac:dyDescent="0.25">
      <c r="A1199">
        <v>1198</v>
      </c>
      <c r="B1199">
        <v>231</v>
      </c>
    </row>
    <row r="1200" spans="1:2" x14ac:dyDescent="0.25">
      <c r="A1200">
        <v>1199</v>
      </c>
      <c r="B1200">
        <v>231</v>
      </c>
    </row>
    <row r="1201" spans="1:2" x14ac:dyDescent="0.25">
      <c r="A1201">
        <v>1200</v>
      </c>
      <c r="B1201">
        <v>231</v>
      </c>
    </row>
    <row r="1202" spans="1:2" x14ac:dyDescent="0.25">
      <c r="A1202">
        <v>1201</v>
      </c>
      <c r="B1202">
        <v>232</v>
      </c>
    </row>
    <row r="1203" spans="1:2" x14ac:dyDescent="0.25">
      <c r="A1203">
        <v>1202</v>
      </c>
      <c r="B1203">
        <v>232</v>
      </c>
    </row>
    <row r="1204" spans="1:2" x14ac:dyDescent="0.25">
      <c r="A1204">
        <v>1203</v>
      </c>
      <c r="B1204">
        <v>232</v>
      </c>
    </row>
    <row r="1205" spans="1:2" x14ac:dyDescent="0.25">
      <c r="A1205">
        <v>1204</v>
      </c>
      <c r="B1205">
        <v>233</v>
      </c>
    </row>
    <row r="1206" spans="1:2" x14ac:dyDescent="0.25">
      <c r="A1206">
        <v>1205</v>
      </c>
      <c r="B1206">
        <v>233</v>
      </c>
    </row>
    <row r="1207" spans="1:2" x14ac:dyDescent="0.25">
      <c r="A1207">
        <v>1206</v>
      </c>
      <c r="B1207">
        <v>233</v>
      </c>
    </row>
    <row r="1208" spans="1:2" x14ac:dyDescent="0.25">
      <c r="A1208">
        <v>1207</v>
      </c>
      <c r="B1208">
        <v>234</v>
      </c>
    </row>
    <row r="1209" spans="1:2" x14ac:dyDescent="0.25">
      <c r="A1209">
        <v>1208</v>
      </c>
      <c r="B1209">
        <v>234</v>
      </c>
    </row>
    <row r="1210" spans="1:2" x14ac:dyDescent="0.25">
      <c r="A1210">
        <v>1209</v>
      </c>
      <c r="B1210">
        <v>235</v>
      </c>
    </row>
    <row r="1211" spans="1:2" x14ac:dyDescent="0.25">
      <c r="A1211">
        <v>1210</v>
      </c>
      <c r="B1211">
        <v>235</v>
      </c>
    </row>
    <row r="1212" spans="1:2" x14ac:dyDescent="0.25">
      <c r="A1212">
        <v>1211</v>
      </c>
      <c r="B1212">
        <v>235</v>
      </c>
    </row>
    <row r="1213" spans="1:2" x14ac:dyDescent="0.25">
      <c r="A1213">
        <v>1212</v>
      </c>
      <c r="B1213">
        <v>236</v>
      </c>
    </row>
    <row r="1214" spans="1:2" x14ac:dyDescent="0.25">
      <c r="A1214">
        <v>1213</v>
      </c>
      <c r="B1214">
        <v>236</v>
      </c>
    </row>
    <row r="1215" spans="1:2" x14ac:dyDescent="0.25">
      <c r="A1215">
        <v>1214</v>
      </c>
      <c r="B1215">
        <v>236</v>
      </c>
    </row>
    <row r="1216" spans="1:2" x14ac:dyDescent="0.25">
      <c r="A1216">
        <v>1215</v>
      </c>
      <c r="B1216">
        <v>237</v>
      </c>
    </row>
    <row r="1217" spans="1:2" x14ac:dyDescent="0.25">
      <c r="A1217">
        <v>1216</v>
      </c>
      <c r="B1217">
        <v>237</v>
      </c>
    </row>
    <row r="1218" spans="1:2" x14ac:dyDescent="0.25">
      <c r="A1218">
        <v>1217</v>
      </c>
      <c r="B1218">
        <v>237</v>
      </c>
    </row>
    <row r="1219" spans="1:2" x14ac:dyDescent="0.25">
      <c r="A1219">
        <v>1218</v>
      </c>
      <c r="B1219">
        <v>238</v>
      </c>
    </row>
    <row r="1220" spans="1:2" x14ac:dyDescent="0.25">
      <c r="A1220">
        <v>1219</v>
      </c>
      <c r="B1220">
        <v>238</v>
      </c>
    </row>
    <row r="1221" spans="1:2" x14ac:dyDescent="0.25">
      <c r="A1221">
        <v>1220</v>
      </c>
      <c r="B1221">
        <v>238</v>
      </c>
    </row>
    <row r="1222" spans="1:2" x14ac:dyDescent="0.25">
      <c r="A1222">
        <v>1221</v>
      </c>
      <c r="B1222">
        <v>239</v>
      </c>
    </row>
    <row r="1223" spans="1:2" x14ac:dyDescent="0.25">
      <c r="A1223">
        <v>1222</v>
      </c>
      <c r="B1223">
        <v>239</v>
      </c>
    </row>
    <row r="1224" spans="1:2" x14ac:dyDescent="0.25">
      <c r="A1224">
        <v>1223</v>
      </c>
      <c r="B1224">
        <v>239</v>
      </c>
    </row>
    <row r="1225" spans="1:2" x14ac:dyDescent="0.25">
      <c r="A1225">
        <v>1224</v>
      </c>
      <c r="B1225">
        <v>240</v>
      </c>
    </row>
    <row r="1226" spans="1:2" x14ac:dyDescent="0.25">
      <c r="A1226">
        <v>1225</v>
      </c>
      <c r="B1226">
        <v>240</v>
      </c>
    </row>
    <row r="1227" spans="1:2" x14ac:dyDescent="0.25">
      <c r="A1227">
        <v>1226</v>
      </c>
      <c r="B1227">
        <v>240</v>
      </c>
    </row>
    <row r="1228" spans="1:2" x14ac:dyDescent="0.25">
      <c r="A1228">
        <v>1227</v>
      </c>
      <c r="B1228">
        <v>241</v>
      </c>
    </row>
    <row r="1229" spans="1:2" x14ac:dyDescent="0.25">
      <c r="A1229">
        <v>1228</v>
      </c>
      <c r="B1229">
        <v>241</v>
      </c>
    </row>
    <row r="1230" spans="1:2" x14ac:dyDescent="0.25">
      <c r="A1230">
        <v>1229</v>
      </c>
      <c r="B1230">
        <v>241</v>
      </c>
    </row>
    <row r="1231" spans="1:2" x14ac:dyDescent="0.25">
      <c r="A1231">
        <v>1230</v>
      </c>
      <c r="B1231">
        <v>242</v>
      </c>
    </row>
    <row r="1232" spans="1:2" x14ac:dyDescent="0.25">
      <c r="A1232">
        <v>1231</v>
      </c>
      <c r="B1232">
        <v>242</v>
      </c>
    </row>
    <row r="1233" spans="1:2" x14ac:dyDescent="0.25">
      <c r="A1233">
        <v>1232</v>
      </c>
      <c r="B1233">
        <v>242</v>
      </c>
    </row>
    <row r="1234" spans="1:2" x14ac:dyDescent="0.25">
      <c r="A1234">
        <v>1233</v>
      </c>
      <c r="B1234">
        <v>243</v>
      </c>
    </row>
    <row r="1235" spans="1:2" x14ac:dyDescent="0.25">
      <c r="A1235">
        <v>1234</v>
      </c>
      <c r="B1235">
        <v>243</v>
      </c>
    </row>
    <row r="1236" spans="1:2" x14ac:dyDescent="0.25">
      <c r="A1236">
        <v>1235</v>
      </c>
      <c r="B1236">
        <v>244</v>
      </c>
    </row>
    <row r="1237" spans="1:2" x14ac:dyDescent="0.25">
      <c r="A1237">
        <v>1236</v>
      </c>
      <c r="B1237">
        <v>244</v>
      </c>
    </row>
    <row r="1238" spans="1:2" x14ac:dyDescent="0.25">
      <c r="A1238">
        <v>1237</v>
      </c>
      <c r="B1238">
        <v>244</v>
      </c>
    </row>
    <row r="1239" spans="1:2" x14ac:dyDescent="0.25">
      <c r="A1239">
        <v>1238</v>
      </c>
      <c r="B1239">
        <v>245</v>
      </c>
    </row>
    <row r="1240" spans="1:2" x14ac:dyDescent="0.25">
      <c r="A1240">
        <v>1239</v>
      </c>
      <c r="B1240">
        <v>245</v>
      </c>
    </row>
    <row r="1241" spans="1:2" x14ac:dyDescent="0.25">
      <c r="A1241">
        <v>1240</v>
      </c>
      <c r="B1241">
        <v>245</v>
      </c>
    </row>
    <row r="1242" spans="1:2" x14ac:dyDescent="0.25">
      <c r="A1242">
        <v>1241</v>
      </c>
      <c r="B1242">
        <v>246</v>
      </c>
    </row>
    <row r="1243" spans="1:2" x14ac:dyDescent="0.25">
      <c r="A1243">
        <v>1242</v>
      </c>
      <c r="B1243">
        <v>246</v>
      </c>
    </row>
    <row r="1244" spans="1:2" x14ac:dyDescent="0.25">
      <c r="A1244">
        <v>1243</v>
      </c>
      <c r="B1244">
        <v>246</v>
      </c>
    </row>
    <row r="1245" spans="1:2" x14ac:dyDescent="0.25">
      <c r="A1245">
        <v>1244</v>
      </c>
      <c r="B1245">
        <v>247</v>
      </c>
    </row>
    <row r="1246" spans="1:2" x14ac:dyDescent="0.25">
      <c r="A1246">
        <v>1245</v>
      </c>
      <c r="B1246">
        <v>247</v>
      </c>
    </row>
    <row r="1247" spans="1:2" x14ac:dyDescent="0.25">
      <c r="A1247">
        <v>1246</v>
      </c>
      <c r="B1247">
        <v>247</v>
      </c>
    </row>
    <row r="1248" spans="1:2" x14ac:dyDescent="0.25">
      <c r="A1248">
        <v>1247</v>
      </c>
      <c r="B1248">
        <v>248</v>
      </c>
    </row>
    <row r="1249" spans="1:2" x14ac:dyDescent="0.25">
      <c r="A1249">
        <v>1248</v>
      </c>
      <c r="B1249">
        <v>248</v>
      </c>
    </row>
    <row r="1250" spans="1:2" x14ac:dyDescent="0.25">
      <c r="A1250">
        <v>1249</v>
      </c>
      <c r="B1250">
        <v>248</v>
      </c>
    </row>
    <row r="1251" spans="1:2" x14ac:dyDescent="0.25">
      <c r="A1251">
        <v>1250</v>
      </c>
      <c r="B1251">
        <v>249</v>
      </c>
    </row>
    <row r="1252" spans="1:2" x14ac:dyDescent="0.25">
      <c r="A1252">
        <v>1251</v>
      </c>
      <c r="B1252">
        <v>249</v>
      </c>
    </row>
    <row r="1253" spans="1:2" x14ac:dyDescent="0.25">
      <c r="A1253">
        <v>1252</v>
      </c>
      <c r="B1253">
        <v>249</v>
      </c>
    </row>
    <row r="1254" spans="1:2" x14ac:dyDescent="0.25">
      <c r="A1254">
        <v>1253</v>
      </c>
      <c r="B1254">
        <v>250</v>
      </c>
    </row>
    <row r="1255" spans="1:2" x14ac:dyDescent="0.25">
      <c r="A1255">
        <v>1254</v>
      </c>
      <c r="B1255">
        <v>250</v>
      </c>
    </row>
    <row r="1256" spans="1:2" x14ac:dyDescent="0.25">
      <c r="A1256">
        <v>1255</v>
      </c>
      <c r="B1256">
        <v>250</v>
      </c>
    </row>
    <row r="1257" spans="1:2" x14ac:dyDescent="0.25">
      <c r="A1257">
        <v>1256</v>
      </c>
      <c r="B1257">
        <v>251</v>
      </c>
    </row>
    <row r="1258" spans="1:2" x14ac:dyDescent="0.25">
      <c r="A1258">
        <v>1257</v>
      </c>
      <c r="B1258">
        <v>251</v>
      </c>
    </row>
    <row r="1259" spans="1:2" x14ac:dyDescent="0.25">
      <c r="A1259">
        <v>1258</v>
      </c>
      <c r="B1259">
        <v>252</v>
      </c>
    </row>
    <row r="1260" spans="1:2" x14ac:dyDescent="0.25">
      <c r="A1260">
        <v>1259</v>
      </c>
      <c r="B1260">
        <v>252</v>
      </c>
    </row>
    <row r="1261" spans="1:2" x14ac:dyDescent="0.25">
      <c r="A1261">
        <v>1260</v>
      </c>
      <c r="B1261">
        <v>252</v>
      </c>
    </row>
    <row r="1262" spans="1:2" x14ac:dyDescent="0.25">
      <c r="A1262">
        <v>1261</v>
      </c>
      <c r="B1262">
        <v>253</v>
      </c>
    </row>
    <row r="1263" spans="1:2" x14ac:dyDescent="0.25">
      <c r="A1263">
        <v>1262</v>
      </c>
      <c r="B1263">
        <v>253</v>
      </c>
    </row>
    <row r="1264" spans="1:2" x14ac:dyDescent="0.25">
      <c r="A1264">
        <v>1263</v>
      </c>
      <c r="B1264">
        <v>253</v>
      </c>
    </row>
    <row r="1265" spans="1:2" x14ac:dyDescent="0.25">
      <c r="A1265">
        <v>1264</v>
      </c>
      <c r="B1265">
        <v>254</v>
      </c>
    </row>
    <row r="1266" spans="1:2" x14ac:dyDescent="0.25">
      <c r="A1266">
        <v>1265</v>
      </c>
      <c r="B1266">
        <v>254</v>
      </c>
    </row>
    <row r="1267" spans="1:2" x14ac:dyDescent="0.25">
      <c r="A1267">
        <v>1266</v>
      </c>
      <c r="B1267">
        <v>254</v>
      </c>
    </row>
    <row r="1268" spans="1:2" x14ac:dyDescent="0.25">
      <c r="A1268">
        <v>1267</v>
      </c>
      <c r="B1268">
        <v>255</v>
      </c>
    </row>
    <row r="1269" spans="1:2" x14ac:dyDescent="0.25">
      <c r="A1269">
        <v>1268</v>
      </c>
      <c r="B1269">
        <v>255</v>
      </c>
    </row>
    <row r="1270" spans="1:2" x14ac:dyDescent="0.25">
      <c r="A1270">
        <v>1269</v>
      </c>
      <c r="B1270">
        <v>255</v>
      </c>
    </row>
    <row r="1271" spans="1:2" x14ac:dyDescent="0.25">
      <c r="A1271">
        <v>1270</v>
      </c>
      <c r="B1271">
        <v>256</v>
      </c>
    </row>
    <row r="1272" spans="1:2" x14ac:dyDescent="0.25">
      <c r="A1272">
        <v>1271</v>
      </c>
      <c r="B1272">
        <v>256</v>
      </c>
    </row>
    <row r="1273" spans="1:2" x14ac:dyDescent="0.25">
      <c r="A1273">
        <v>1272</v>
      </c>
      <c r="B1273">
        <v>256</v>
      </c>
    </row>
    <row r="1274" spans="1:2" x14ac:dyDescent="0.25">
      <c r="A1274">
        <v>1273</v>
      </c>
      <c r="B1274">
        <v>257</v>
      </c>
    </row>
    <row r="1275" spans="1:2" x14ac:dyDescent="0.25">
      <c r="A1275">
        <v>1274</v>
      </c>
      <c r="B1275">
        <v>257</v>
      </c>
    </row>
    <row r="1276" spans="1:2" x14ac:dyDescent="0.25">
      <c r="A1276">
        <v>1275</v>
      </c>
      <c r="B1276">
        <v>257</v>
      </c>
    </row>
    <row r="1277" spans="1:2" x14ac:dyDescent="0.25">
      <c r="A1277">
        <v>1276</v>
      </c>
      <c r="B1277">
        <v>258</v>
      </c>
    </row>
    <row r="1278" spans="1:2" x14ac:dyDescent="0.25">
      <c r="A1278">
        <v>1277</v>
      </c>
      <c r="B1278">
        <v>258</v>
      </c>
    </row>
    <row r="1279" spans="1:2" x14ac:dyDescent="0.25">
      <c r="A1279">
        <v>1278</v>
      </c>
      <c r="B1279">
        <v>258</v>
      </c>
    </row>
    <row r="1280" spans="1:2" x14ac:dyDescent="0.25">
      <c r="A1280">
        <v>1279</v>
      </c>
      <c r="B1280">
        <v>259</v>
      </c>
    </row>
    <row r="1281" spans="1:2" x14ac:dyDescent="0.25">
      <c r="A1281">
        <v>1280</v>
      </c>
      <c r="B1281">
        <v>259</v>
      </c>
    </row>
    <row r="1282" spans="1:2" x14ac:dyDescent="0.25">
      <c r="A1282">
        <v>1281</v>
      </c>
      <c r="B1282">
        <v>260</v>
      </c>
    </row>
    <row r="1283" spans="1:2" x14ac:dyDescent="0.25">
      <c r="A1283">
        <v>1282</v>
      </c>
      <c r="B1283">
        <v>260</v>
      </c>
    </row>
    <row r="1284" spans="1:2" x14ac:dyDescent="0.25">
      <c r="A1284">
        <v>1283</v>
      </c>
      <c r="B1284">
        <v>260</v>
      </c>
    </row>
    <row r="1285" spans="1:2" x14ac:dyDescent="0.25">
      <c r="A1285">
        <v>1284</v>
      </c>
      <c r="B1285">
        <v>261</v>
      </c>
    </row>
    <row r="1286" spans="1:2" x14ac:dyDescent="0.25">
      <c r="A1286">
        <v>1285</v>
      </c>
      <c r="B1286">
        <v>261</v>
      </c>
    </row>
    <row r="1287" spans="1:2" x14ac:dyDescent="0.25">
      <c r="A1287">
        <v>1286</v>
      </c>
      <c r="B1287">
        <v>261</v>
      </c>
    </row>
    <row r="1288" spans="1:2" x14ac:dyDescent="0.25">
      <c r="A1288">
        <v>1287</v>
      </c>
      <c r="B1288">
        <v>262</v>
      </c>
    </row>
    <row r="1289" spans="1:2" x14ac:dyDescent="0.25">
      <c r="A1289">
        <v>1288</v>
      </c>
      <c r="B1289">
        <v>262</v>
      </c>
    </row>
    <row r="1290" spans="1:2" x14ac:dyDescent="0.25">
      <c r="A1290">
        <v>1289</v>
      </c>
      <c r="B1290">
        <v>262</v>
      </c>
    </row>
    <row r="1291" spans="1:2" x14ac:dyDescent="0.25">
      <c r="A1291">
        <v>1290</v>
      </c>
      <c r="B1291">
        <v>263</v>
      </c>
    </row>
    <row r="1292" spans="1:2" x14ac:dyDescent="0.25">
      <c r="A1292">
        <v>1291</v>
      </c>
      <c r="B1292">
        <v>263</v>
      </c>
    </row>
    <row r="1293" spans="1:2" x14ac:dyDescent="0.25">
      <c r="A1293">
        <v>1292</v>
      </c>
      <c r="B1293">
        <v>263</v>
      </c>
    </row>
    <row r="1294" spans="1:2" x14ac:dyDescent="0.25">
      <c r="A1294">
        <v>1293</v>
      </c>
      <c r="B1294">
        <v>264</v>
      </c>
    </row>
    <row r="1295" spans="1:2" x14ac:dyDescent="0.25">
      <c r="A1295">
        <v>1294</v>
      </c>
      <c r="B1295">
        <v>264</v>
      </c>
    </row>
    <row r="1296" spans="1:2" x14ac:dyDescent="0.25">
      <c r="A1296">
        <v>1295</v>
      </c>
      <c r="B1296">
        <v>264</v>
      </c>
    </row>
    <row r="1297" spans="1:2" x14ac:dyDescent="0.25">
      <c r="A1297">
        <v>1296</v>
      </c>
      <c r="B1297">
        <v>265</v>
      </c>
    </row>
    <row r="1298" spans="1:2" x14ac:dyDescent="0.25">
      <c r="A1298">
        <v>1297</v>
      </c>
      <c r="B1298">
        <v>265</v>
      </c>
    </row>
    <row r="1299" spans="1:2" x14ac:dyDescent="0.25">
      <c r="A1299">
        <v>1298</v>
      </c>
      <c r="B1299">
        <v>265</v>
      </c>
    </row>
    <row r="1300" spans="1:2" x14ac:dyDescent="0.25">
      <c r="A1300">
        <v>1299</v>
      </c>
      <c r="B1300">
        <v>266</v>
      </c>
    </row>
    <row r="1301" spans="1:2" x14ac:dyDescent="0.25">
      <c r="A1301">
        <v>1300</v>
      </c>
      <c r="B1301">
        <v>266</v>
      </c>
    </row>
    <row r="1302" spans="1:2" x14ac:dyDescent="0.25">
      <c r="A1302">
        <v>1301</v>
      </c>
      <c r="B1302">
        <v>266</v>
      </c>
    </row>
    <row r="1303" spans="1:2" x14ac:dyDescent="0.25">
      <c r="A1303">
        <v>1302</v>
      </c>
      <c r="B1303">
        <v>267</v>
      </c>
    </row>
    <row r="1304" spans="1:2" x14ac:dyDescent="0.25">
      <c r="A1304">
        <v>1303</v>
      </c>
      <c r="B1304">
        <v>267</v>
      </c>
    </row>
    <row r="1305" spans="1:2" x14ac:dyDescent="0.25">
      <c r="A1305">
        <v>1304</v>
      </c>
      <c r="B1305">
        <v>267</v>
      </c>
    </row>
    <row r="1306" spans="1:2" x14ac:dyDescent="0.25">
      <c r="A1306">
        <v>1305</v>
      </c>
      <c r="B1306">
        <v>268</v>
      </c>
    </row>
    <row r="1307" spans="1:2" x14ac:dyDescent="0.25">
      <c r="A1307">
        <v>1306</v>
      </c>
      <c r="B1307">
        <v>268</v>
      </c>
    </row>
    <row r="1308" spans="1:2" x14ac:dyDescent="0.25">
      <c r="A1308">
        <v>1307</v>
      </c>
      <c r="B1308">
        <v>269</v>
      </c>
    </row>
    <row r="1309" spans="1:2" x14ac:dyDescent="0.25">
      <c r="A1309">
        <v>1308</v>
      </c>
      <c r="B1309">
        <v>269</v>
      </c>
    </row>
    <row r="1310" spans="1:2" x14ac:dyDescent="0.25">
      <c r="A1310">
        <v>1309</v>
      </c>
      <c r="B1310">
        <v>269</v>
      </c>
    </row>
    <row r="1311" spans="1:2" x14ac:dyDescent="0.25">
      <c r="A1311">
        <v>1310</v>
      </c>
      <c r="B1311">
        <v>270</v>
      </c>
    </row>
    <row r="1312" spans="1:2" x14ac:dyDescent="0.25">
      <c r="A1312">
        <v>1311</v>
      </c>
      <c r="B1312">
        <v>270</v>
      </c>
    </row>
    <row r="1313" spans="1:2" x14ac:dyDescent="0.25">
      <c r="A1313">
        <v>1312</v>
      </c>
      <c r="B1313">
        <v>270</v>
      </c>
    </row>
    <row r="1314" spans="1:2" x14ac:dyDescent="0.25">
      <c r="A1314">
        <v>1313</v>
      </c>
      <c r="B1314">
        <v>271</v>
      </c>
    </row>
    <row r="1315" spans="1:2" x14ac:dyDescent="0.25">
      <c r="A1315">
        <v>1314</v>
      </c>
      <c r="B1315">
        <v>271</v>
      </c>
    </row>
    <row r="1316" spans="1:2" x14ac:dyDescent="0.25">
      <c r="A1316">
        <v>1315</v>
      </c>
      <c r="B1316">
        <v>271</v>
      </c>
    </row>
    <row r="1317" spans="1:2" x14ac:dyDescent="0.25">
      <c r="A1317">
        <v>1316</v>
      </c>
      <c r="B1317">
        <v>272</v>
      </c>
    </row>
    <row r="1318" spans="1:2" x14ac:dyDescent="0.25">
      <c r="A1318">
        <v>1317</v>
      </c>
      <c r="B1318">
        <v>272</v>
      </c>
    </row>
    <row r="1319" spans="1:2" x14ac:dyDescent="0.25">
      <c r="A1319">
        <v>1318</v>
      </c>
      <c r="B1319">
        <v>272</v>
      </c>
    </row>
    <row r="1320" spans="1:2" x14ac:dyDescent="0.25">
      <c r="A1320">
        <v>1319</v>
      </c>
      <c r="B1320">
        <v>273</v>
      </c>
    </row>
    <row r="1321" spans="1:2" x14ac:dyDescent="0.25">
      <c r="A1321">
        <v>1320</v>
      </c>
      <c r="B1321">
        <v>273</v>
      </c>
    </row>
    <row r="1322" spans="1:2" x14ac:dyDescent="0.25">
      <c r="A1322">
        <v>1321</v>
      </c>
      <c r="B1322">
        <v>273</v>
      </c>
    </row>
    <row r="1323" spans="1:2" x14ac:dyDescent="0.25">
      <c r="A1323">
        <v>1322</v>
      </c>
      <c r="B1323">
        <v>274</v>
      </c>
    </row>
    <row r="1324" spans="1:2" x14ac:dyDescent="0.25">
      <c r="A1324">
        <v>1323</v>
      </c>
      <c r="B1324">
        <v>274</v>
      </c>
    </row>
    <row r="1325" spans="1:2" x14ac:dyDescent="0.25">
      <c r="A1325">
        <v>1324</v>
      </c>
      <c r="B1325">
        <v>274</v>
      </c>
    </row>
    <row r="1326" spans="1:2" x14ac:dyDescent="0.25">
      <c r="A1326">
        <v>1325</v>
      </c>
      <c r="B1326">
        <v>275</v>
      </c>
    </row>
    <row r="1327" spans="1:2" x14ac:dyDescent="0.25">
      <c r="A1327">
        <v>1326</v>
      </c>
      <c r="B1327">
        <v>275</v>
      </c>
    </row>
    <row r="1328" spans="1:2" x14ac:dyDescent="0.25">
      <c r="A1328">
        <v>1327</v>
      </c>
      <c r="B1328">
        <v>275</v>
      </c>
    </row>
    <row r="1329" spans="1:2" x14ac:dyDescent="0.25">
      <c r="A1329">
        <v>1328</v>
      </c>
      <c r="B1329">
        <v>276</v>
      </c>
    </row>
    <row r="1330" spans="1:2" x14ac:dyDescent="0.25">
      <c r="A1330">
        <v>1329</v>
      </c>
      <c r="B1330">
        <v>276</v>
      </c>
    </row>
    <row r="1331" spans="1:2" x14ac:dyDescent="0.25">
      <c r="A1331">
        <v>1330</v>
      </c>
      <c r="B1331">
        <v>276</v>
      </c>
    </row>
    <row r="1332" spans="1:2" x14ac:dyDescent="0.25">
      <c r="A1332">
        <v>1331</v>
      </c>
      <c r="B1332">
        <v>277</v>
      </c>
    </row>
    <row r="1333" spans="1:2" x14ac:dyDescent="0.25">
      <c r="A1333">
        <v>1332</v>
      </c>
      <c r="B1333">
        <v>277</v>
      </c>
    </row>
    <row r="1334" spans="1:2" x14ac:dyDescent="0.25">
      <c r="A1334">
        <v>1333</v>
      </c>
      <c r="B1334">
        <v>277</v>
      </c>
    </row>
    <row r="1335" spans="1:2" x14ac:dyDescent="0.25">
      <c r="A1335">
        <v>1334</v>
      </c>
      <c r="B1335">
        <v>278</v>
      </c>
    </row>
    <row r="1336" spans="1:2" x14ac:dyDescent="0.25">
      <c r="A1336">
        <v>1335</v>
      </c>
      <c r="B1336">
        <v>278</v>
      </c>
    </row>
    <row r="1337" spans="1:2" x14ac:dyDescent="0.25">
      <c r="A1337">
        <v>1336</v>
      </c>
      <c r="B1337">
        <v>279</v>
      </c>
    </row>
    <row r="1338" spans="1:2" x14ac:dyDescent="0.25">
      <c r="A1338">
        <v>1337</v>
      </c>
      <c r="B1338">
        <v>279</v>
      </c>
    </row>
    <row r="1339" spans="1:2" x14ac:dyDescent="0.25">
      <c r="A1339">
        <v>1338</v>
      </c>
      <c r="B1339">
        <v>279</v>
      </c>
    </row>
    <row r="1340" spans="1:2" x14ac:dyDescent="0.25">
      <c r="A1340">
        <v>1339</v>
      </c>
      <c r="B1340">
        <v>280</v>
      </c>
    </row>
    <row r="1341" spans="1:2" x14ac:dyDescent="0.25">
      <c r="A1341">
        <v>1340</v>
      </c>
      <c r="B1341">
        <v>280</v>
      </c>
    </row>
    <row r="1342" spans="1:2" x14ac:dyDescent="0.25">
      <c r="A1342">
        <v>1341</v>
      </c>
      <c r="B1342">
        <v>280</v>
      </c>
    </row>
    <row r="1343" spans="1:2" x14ac:dyDescent="0.25">
      <c r="A1343">
        <v>1342</v>
      </c>
      <c r="B1343">
        <v>281</v>
      </c>
    </row>
    <row r="1344" spans="1:2" x14ac:dyDescent="0.25">
      <c r="A1344">
        <v>1343</v>
      </c>
      <c r="B1344">
        <v>281</v>
      </c>
    </row>
    <row r="1345" spans="1:2" x14ac:dyDescent="0.25">
      <c r="A1345">
        <v>1344</v>
      </c>
      <c r="B1345">
        <v>281</v>
      </c>
    </row>
    <row r="1346" spans="1:2" x14ac:dyDescent="0.25">
      <c r="A1346">
        <v>1345</v>
      </c>
      <c r="B1346">
        <v>282</v>
      </c>
    </row>
    <row r="1347" spans="1:2" x14ac:dyDescent="0.25">
      <c r="A1347">
        <v>1346</v>
      </c>
      <c r="B1347">
        <v>282</v>
      </c>
    </row>
    <row r="1348" spans="1:2" x14ac:dyDescent="0.25">
      <c r="A1348">
        <v>1347</v>
      </c>
      <c r="B1348">
        <v>282</v>
      </c>
    </row>
    <row r="1349" spans="1:2" x14ac:dyDescent="0.25">
      <c r="A1349">
        <v>1348</v>
      </c>
      <c r="B1349">
        <v>283</v>
      </c>
    </row>
    <row r="1350" spans="1:2" x14ac:dyDescent="0.25">
      <c r="A1350">
        <v>1349</v>
      </c>
      <c r="B1350">
        <v>283</v>
      </c>
    </row>
    <row r="1351" spans="1:2" x14ac:dyDescent="0.25">
      <c r="A1351">
        <v>1350</v>
      </c>
      <c r="B1351">
        <v>283</v>
      </c>
    </row>
    <row r="1352" spans="1:2" x14ac:dyDescent="0.25">
      <c r="A1352">
        <v>1351</v>
      </c>
      <c r="B1352">
        <v>284</v>
      </c>
    </row>
    <row r="1353" spans="1:2" x14ac:dyDescent="0.25">
      <c r="A1353">
        <v>1352</v>
      </c>
      <c r="B1353">
        <v>284</v>
      </c>
    </row>
    <row r="1354" spans="1:2" x14ac:dyDescent="0.25">
      <c r="A1354">
        <v>1353</v>
      </c>
      <c r="B1354">
        <v>284</v>
      </c>
    </row>
    <row r="1355" spans="1:2" x14ac:dyDescent="0.25">
      <c r="A1355">
        <v>1354</v>
      </c>
      <c r="B1355">
        <v>285</v>
      </c>
    </row>
    <row r="1356" spans="1:2" x14ac:dyDescent="0.25">
      <c r="A1356">
        <v>1355</v>
      </c>
      <c r="B1356">
        <v>285</v>
      </c>
    </row>
    <row r="1357" spans="1:2" x14ac:dyDescent="0.25">
      <c r="A1357">
        <v>1356</v>
      </c>
      <c r="B1357">
        <v>285</v>
      </c>
    </row>
    <row r="1358" spans="1:2" x14ac:dyDescent="0.25">
      <c r="A1358">
        <v>1357</v>
      </c>
      <c r="B1358">
        <v>286</v>
      </c>
    </row>
    <row r="1359" spans="1:2" x14ac:dyDescent="0.25">
      <c r="A1359">
        <v>1358</v>
      </c>
      <c r="B1359">
        <v>286</v>
      </c>
    </row>
    <row r="1360" spans="1:2" x14ac:dyDescent="0.25">
      <c r="A1360">
        <v>1359</v>
      </c>
      <c r="B1360">
        <v>286</v>
      </c>
    </row>
    <row r="1361" spans="1:2" x14ac:dyDescent="0.25">
      <c r="A1361">
        <v>1360</v>
      </c>
      <c r="B1361">
        <v>287</v>
      </c>
    </row>
    <row r="1362" spans="1:2" x14ac:dyDescent="0.25">
      <c r="A1362">
        <v>1361</v>
      </c>
      <c r="B1362">
        <v>287</v>
      </c>
    </row>
    <row r="1363" spans="1:2" x14ac:dyDescent="0.25">
      <c r="A1363">
        <v>1362</v>
      </c>
      <c r="B1363">
        <v>287</v>
      </c>
    </row>
    <row r="1364" spans="1:2" x14ac:dyDescent="0.25">
      <c r="A1364">
        <v>1363</v>
      </c>
      <c r="B1364">
        <v>288</v>
      </c>
    </row>
    <row r="1365" spans="1:2" x14ac:dyDescent="0.25">
      <c r="A1365">
        <v>1364</v>
      </c>
      <c r="B1365">
        <v>288</v>
      </c>
    </row>
    <row r="1366" spans="1:2" x14ac:dyDescent="0.25">
      <c r="A1366">
        <v>1365</v>
      </c>
      <c r="B1366">
        <v>289</v>
      </c>
    </row>
    <row r="1367" spans="1:2" x14ac:dyDescent="0.25">
      <c r="A1367">
        <v>1366</v>
      </c>
      <c r="B1367">
        <v>289</v>
      </c>
    </row>
    <row r="1368" spans="1:2" x14ac:dyDescent="0.25">
      <c r="A1368">
        <v>1367</v>
      </c>
      <c r="B1368">
        <v>289</v>
      </c>
    </row>
    <row r="1369" spans="1:2" x14ac:dyDescent="0.25">
      <c r="A1369">
        <v>1368</v>
      </c>
      <c r="B1369">
        <v>290</v>
      </c>
    </row>
    <row r="1370" spans="1:2" x14ac:dyDescent="0.25">
      <c r="A1370">
        <v>1369</v>
      </c>
      <c r="B1370">
        <v>290</v>
      </c>
    </row>
    <row r="1371" spans="1:2" x14ac:dyDescent="0.25">
      <c r="A1371">
        <v>1370</v>
      </c>
      <c r="B1371">
        <v>290</v>
      </c>
    </row>
    <row r="1372" spans="1:2" x14ac:dyDescent="0.25">
      <c r="A1372">
        <v>1371</v>
      </c>
      <c r="B1372">
        <v>291</v>
      </c>
    </row>
    <row r="1373" spans="1:2" x14ac:dyDescent="0.25">
      <c r="A1373">
        <v>1372</v>
      </c>
      <c r="B1373">
        <v>291</v>
      </c>
    </row>
    <row r="1374" spans="1:2" x14ac:dyDescent="0.25">
      <c r="A1374">
        <v>1373</v>
      </c>
      <c r="B1374">
        <v>291</v>
      </c>
    </row>
    <row r="1375" spans="1:2" x14ac:dyDescent="0.25">
      <c r="A1375">
        <v>1374</v>
      </c>
      <c r="B1375">
        <v>292</v>
      </c>
    </row>
    <row r="1376" spans="1:2" x14ac:dyDescent="0.25">
      <c r="A1376">
        <v>1375</v>
      </c>
      <c r="B1376">
        <v>292</v>
      </c>
    </row>
    <row r="1377" spans="1:2" x14ac:dyDescent="0.25">
      <c r="A1377">
        <v>1376</v>
      </c>
      <c r="B1377">
        <v>292</v>
      </c>
    </row>
    <row r="1378" spans="1:2" x14ac:dyDescent="0.25">
      <c r="A1378">
        <v>1377</v>
      </c>
      <c r="B1378">
        <v>293</v>
      </c>
    </row>
    <row r="1379" spans="1:2" x14ac:dyDescent="0.25">
      <c r="A1379">
        <v>1378</v>
      </c>
      <c r="B1379">
        <v>293</v>
      </c>
    </row>
    <row r="1380" spans="1:2" x14ac:dyDescent="0.25">
      <c r="A1380">
        <v>1379</v>
      </c>
      <c r="B1380">
        <v>293</v>
      </c>
    </row>
    <row r="1381" spans="1:2" x14ac:dyDescent="0.25">
      <c r="A1381">
        <v>1380</v>
      </c>
      <c r="B1381">
        <v>294</v>
      </c>
    </row>
    <row r="1382" spans="1:2" x14ac:dyDescent="0.25">
      <c r="A1382">
        <v>1381</v>
      </c>
      <c r="B1382">
        <v>294</v>
      </c>
    </row>
    <row r="1383" spans="1:2" x14ac:dyDescent="0.25">
      <c r="A1383">
        <v>1382</v>
      </c>
      <c r="B1383">
        <v>294</v>
      </c>
    </row>
    <row r="1384" spans="1:2" x14ac:dyDescent="0.25">
      <c r="A1384">
        <v>1383</v>
      </c>
      <c r="B1384">
        <v>295</v>
      </c>
    </row>
    <row r="1385" spans="1:2" x14ac:dyDescent="0.25">
      <c r="A1385">
        <v>1384</v>
      </c>
      <c r="B1385">
        <v>295</v>
      </c>
    </row>
    <row r="1386" spans="1:2" x14ac:dyDescent="0.25">
      <c r="A1386">
        <v>1385</v>
      </c>
      <c r="B1386">
        <v>295</v>
      </c>
    </row>
    <row r="1387" spans="1:2" x14ac:dyDescent="0.25">
      <c r="A1387">
        <v>1386</v>
      </c>
      <c r="B1387">
        <v>296</v>
      </c>
    </row>
    <row r="1388" spans="1:2" x14ac:dyDescent="0.25">
      <c r="A1388">
        <v>1387</v>
      </c>
      <c r="B1388">
        <v>296</v>
      </c>
    </row>
    <row r="1389" spans="1:2" x14ac:dyDescent="0.25">
      <c r="A1389">
        <v>1388</v>
      </c>
      <c r="B1389">
        <v>296</v>
      </c>
    </row>
    <row r="1390" spans="1:2" x14ac:dyDescent="0.25">
      <c r="A1390">
        <v>1389</v>
      </c>
      <c r="B1390">
        <v>297</v>
      </c>
    </row>
    <row r="1391" spans="1:2" x14ac:dyDescent="0.25">
      <c r="A1391">
        <v>1390</v>
      </c>
      <c r="B1391">
        <v>297</v>
      </c>
    </row>
    <row r="1392" spans="1:2" x14ac:dyDescent="0.25">
      <c r="A1392">
        <v>1391</v>
      </c>
      <c r="B1392">
        <v>297</v>
      </c>
    </row>
    <row r="1393" spans="1:2" x14ac:dyDescent="0.25">
      <c r="A1393">
        <v>1392</v>
      </c>
      <c r="B1393">
        <v>298</v>
      </c>
    </row>
    <row r="1394" spans="1:2" x14ac:dyDescent="0.25">
      <c r="A1394">
        <v>1393</v>
      </c>
      <c r="B1394">
        <v>298</v>
      </c>
    </row>
    <row r="1395" spans="1:2" x14ac:dyDescent="0.25">
      <c r="A1395">
        <v>1394</v>
      </c>
      <c r="B1395">
        <v>299</v>
      </c>
    </row>
    <row r="1396" spans="1:2" x14ac:dyDescent="0.25">
      <c r="A1396">
        <v>1395</v>
      </c>
      <c r="B1396">
        <v>299</v>
      </c>
    </row>
    <row r="1397" spans="1:2" x14ac:dyDescent="0.25">
      <c r="A1397">
        <v>1396</v>
      </c>
      <c r="B1397">
        <v>299</v>
      </c>
    </row>
    <row r="1398" spans="1:2" x14ac:dyDescent="0.25">
      <c r="A1398">
        <v>1397</v>
      </c>
      <c r="B1398">
        <v>300</v>
      </c>
    </row>
    <row r="1399" spans="1:2" x14ac:dyDescent="0.25">
      <c r="A1399">
        <v>1398</v>
      </c>
      <c r="B1399">
        <v>300</v>
      </c>
    </row>
    <row r="1400" spans="1:2" x14ac:dyDescent="0.25">
      <c r="A1400">
        <v>1399</v>
      </c>
      <c r="B1400">
        <v>300</v>
      </c>
    </row>
    <row r="1401" spans="1:2" x14ac:dyDescent="0.25">
      <c r="A1401">
        <v>1400</v>
      </c>
      <c r="B1401">
        <v>301</v>
      </c>
    </row>
    <row r="1402" spans="1:2" x14ac:dyDescent="0.25">
      <c r="A1402">
        <v>1401</v>
      </c>
      <c r="B1402">
        <v>301</v>
      </c>
    </row>
    <row r="1403" spans="1:2" x14ac:dyDescent="0.25">
      <c r="A1403">
        <v>1402</v>
      </c>
      <c r="B1403">
        <v>301</v>
      </c>
    </row>
    <row r="1404" spans="1:2" x14ac:dyDescent="0.25">
      <c r="A1404">
        <v>1403</v>
      </c>
      <c r="B1404">
        <v>302</v>
      </c>
    </row>
    <row r="1405" spans="1:2" x14ac:dyDescent="0.25">
      <c r="A1405">
        <v>1404</v>
      </c>
      <c r="B1405">
        <v>302</v>
      </c>
    </row>
    <row r="1406" spans="1:2" x14ac:dyDescent="0.25">
      <c r="A1406">
        <v>1405</v>
      </c>
      <c r="B1406">
        <v>302</v>
      </c>
    </row>
    <row r="1407" spans="1:2" x14ac:dyDescent="0.25">
      <c r="A1407">
        <v>1406</v>
      </c>
      <c r="B1407">
        <v>303</v>
      </c>
    </row>
    <row r="1408" spans="1:2" x14ac:dyDescent="0.25">
      <c r="A1408">
        <v>1407</v>
      </c>
      <c r="B1408">
        <v>303</v>
      </c>
    </row>
    <row r="1409" spans="1:2" x14ac:dyDescent="0.25">
      <c r="A1409">
        <v>1408</v>
      </c>
      <c r="B1409">
        <v>303</v>
      </c>
    </row>
    <row r="1410" spans="1:2" x14ac:dyDescent="0.25">
      <c r="A1410">
        <v>1409</v>
      </c>
      <c r="B1410">
        <v>304</v>
      </c>
    </row>
    <row r="1411" spans="1:2" x14ac:dyDescent="0.25">
      <c r="A1411">
        <v>1410</v>
      </c>
      <c r="B1411">
        <v>304</v>
      </c>
    </row>
    <row r="1412" spans="1:2" x14ac:dyDescent="0.25">
      <c r="A1412">
        <v>1411</v>
      </c>
      <c r="B1412">
        <v>304</v>
      </c>
    </row>
    <row r="1413" spans="1:2" x14ac:dyDescent="0.25">
      <c r="A1413">
        <v>1412</v>
      </c>
      <c r="B1413">
        <v>305</v>
      </c>
    </row>
    <row r="1414" spans="1:2" x14ac:dyDescent="0.25">
      <c r="A1414">
        <v>1413</v>
      </c>
      <c r="B1414">
        <v>305</v>
      </c>
    </row>
    <row r="1415" spans="1:2" x14ac:dyDescent="0.25">
      <c r="A1415">
        <v>1414</v>
      </c>
      <c r="B1415">
        <v>305</v>
      </c>
    </row>
    <row r="1416" spans="1:2" x14ac:dyDescent="0.25">
      <c r="A1416">
        <v>1415</v>
      </c>
      <c r="B1416">
        <v>306</v>
      </c>
    </row>
    <row r="1417" spans="1:2" x14ac:dyDescent="0.25">
      <c r="A1417">
        <v>1416</v>
      </c>
      <c r="B1417">
        <v>306</v>
      </c>
    </row>
    <row r="1418" spans="1:2" x14ac:dyDescent="0.25">
      <c r="A1418">
        <v>1417</v>
      </c>
      <c r="B1418">
        <v>306</v>
      </c>
    </row>
    <row r="1419" spans="1:2" x14ac:dyDescent="0.25">
      <c r="A1419">
        <v>1418</v>
      </c>
      <c r="B1419">
        <v>307</v>
      </c>
    </row>
    <row r="1420" spans="1:2" x14ac:dyDescent="0.25">
      <c r="A1420">
        <v>1419</v>
      </c>
      <c r="B1420">
        <v>307</v>
      </c>
    </row>
    <row r="1421" spans="1:2" x14ac:dyDescent="0.25">
      <c r="A1421">
        <v>1420</v>
      </c>
      <c r="B1421">
        <v>307</v>
      </c>
    </row>
    <row r="1422" spans="1:2" x14ac:dyDescent="0.25">
      <c r="A1422">
        <v>1421</v>
      </c>
      <c r="B1422">
        <v>308</v>
      </c>
    </row>
    <row r="1423" spans="1:2" x14ac:dyDescent="0.25">
      <c r="A1423">
        <v>1422</v>
      </c>
      <c r="B1423">
        <v>308</v>
      </c>
    </row>
    <row r="1424" spans="1:2" x14ac:dyDescent="0.25">
      <c r="A1424">
        <v>1423</v>
      </c>
      <c r="B1424">
        <v>309</v>
      </c>
    </row>
    <row r="1425" spans="1:2" x14ac:dyDescent="0.25">
      <c r="A1425">
        <v>1424</v>
      </c>
      <c r="B1425">
        <v>309</v>
      </c>
    </row>
    <row r="1426" spans="1:2" x14ac:dyDescent="0.25">
      <c r="A1426">
        <v>1425</v>
      </c>
      <c r="B1426">
        <v>309</v>
      </c>
    </row>
    <row r="1427" spans="1:2" x14ac:dyDescent="0.25">
      <c r="A1427">
        <v>1426</v>
      </c>
      <c r="B1427">
        <v>310</v>
      </c>
    </row>
    <row r="1428" spans="1:2" x14ac:dyDescent="0.25">
      <c r="A1428">
        <v>1427</v>
      </c>
      <c r="B1428">
        <v>310</v>
      </c>
    </row>
    <row r="1429" spans="1:2" x14ac:dyDescent="0.25">
      <c r="A1429">
        <v>1428</v>
      </c>
      <c r="B1429">
        <v>310</v>
      </c>
    </row>
    <row r="1430" spans="1:2" x14ac:dyDescent="0.25">
      <c r="A1430">
        <v>1429</v>
      </c>
      <c r="B1430">
        <v>311</v>
      </c>
    </row>
    <row r="1431" spans="1:2" x14ac:dyDescent="0.25">
      <c r="A1431">
        <v>1430</v>
      </c>
      <c r="B1431">
        <v>311</v>
      </c>
    </row>
    <row r="1432" spans="1:2" x14ac:dyDescent="0.25">
      <c r="A1432">
        <v>1431</v>
      </c>
      <c r="B1432">
        <v>311</v>
      </c>
    </row>
    <row r="1433" spans="1:2" x14ac:dyDescent="0.25">
      <c r="A1433">
        <v>1432</v>
      </c>
      <c r="B1433">
        <v>312</v>
      </c>
    </row>
    <row r="1434" spans="1:2" x14ac:dyDescent="0.25">
      <c r="A1434">
        <v>1433</v>
      </c>
      <c r="B1434">
        <v>312</v>
      </c>
    </row>
    <row r="1435" spans="1:2" x14ac:dyDescent="0.25">
      <c r="A1435">
        <v>1434</v>
      </c>
      <c r="B1435">
        <v>312</v>
      </c>
    </row>
    <row r="1436" spans="1:2" x14ac:dyDescent="0.25">
      <c r="A1436">
        <v>1435</v>
      </c>
      <c r="B1436">
        <v>313</v>
      </c>
    </row>
    <row r="1437" spans="1:2" x14ac:dyDescent="0.25">
      <c r="A1437">
        <v>1436</v>
      </c>
      <c r="B1437">
        <v>313</v>
      </c>
    </row>
    <row r="1438" spans="1:2" x14ac:dyDescent="0.25">
      <c r="A1438">
        <v>1437</v>
      </c>
      <c r="B1438">
        <v>313</v>
      </c>
    </row>
    <row r="1439" spans="1:2" x14ac:dyDescent="0.25">
      <c r="A1439">
        <v>1438</v>
      </c>
      <c r="B1439">
        <v>314</v>
      </c>
    </row>
    <row r="1440" spans="1:2" x14ac:dyDescent="0.25">
      <c r="A1440">
        <v>1439</v>
      </c>
      <c r="B1440">
        <v>314</v>
      </c>
    </row>
    <row r="1441" spans="1:2" x14ac:dyDescent="0.25">
      <c r="A1441">
        <v>1440</v>
      </c>
      <c r="B1441">
        <v>314</v>
      </c>
    </row>
    <row r="1442" spans="1:2" x14ac:dyDescent="0.25">
      <c r="A1442">
        <v>1441</v>
      </c>
      <c r="B1442">
        <v>315</v>
      </c>
    </row>
    <row r="1443" spans="1:2" x14ac:dyDescent="0.25">
      <c r="A1443">
        <v>1442</v>
      </c>
      <c r="B1443">
        <v>315</v>
      </c>
    </row>
    <row r="1444" spans="1:2" x14ac:dyDescent="0.25">
      <c r="A1444">
        <v>1443</v>
      </c>
      <c r="B1444">
        <v>315</v>
      </c>
    </row>
    <row r="1445" spans="1:2" x14ac:dyDescent="0.25">
      <c r="A1445">
        <v>1444</v>
      </c>
      <c r="B1445">
        <v>316</v>
      </c>
    </row>
    <row r="1446" spans="1:2" x14ac:dyDescent="0.25">
      <c r="A1446">
        <v>1445</v>
      </c>
      <c r="B1446">
        <v>316</v>
      </c>
    </row>
    <row r="1447" spans="1:2" x14ac:dyDescent="0.25">
      <c r="A1447">
        <v>1446</v>
      </c>
      <c r="B1447">
        <v>316</v>
      </c>
    </row>
    <row r="1448" spans="1:2" x14ac:dyDescent="0.25">
      <c r="A1448">
        <v>1447</v>
      </c>
      <c r="B1448">
        <v>317</v>
      </c>
    </row>
    <row r="1449" spans="1:2" x14ac:dyDescent="0.25">
      <c r="A1449">
        <v>1448</v>
      </c>
      <c r="B1449">
        <v>317</v>
      </c>
    </row>
    <row r="1450" spans="1:2" x14ac:dyDescent="0.25">
      <c r="A1450">
        <v>1449</v>
      </c>
      <c r="B1450">
        <v>317</v>
      </c>
    </row>
    <row r="1451" spans="1:2" x14ac:dyDescent="0.25">
      <c r="A1451">
        <v>1450</v>
      </c>
      <c r="B1451">
        <v>318</v>
      </c>
    </row>
    <row r="1452" spans="1:2" x14ac:dyDescent="0.25">
      <c r="A1452">
        <v>1451</v>
      </c>
      <c r="B1452">
        <v>318</v>
      </c>
    </row>
    <row r="1453" spans="1:2" x14ac:dyDescent="0.25">
      <c r="A1453">
        <v>1452</v>
      </c>
      <c r="B1453">
        <v>319</v>
      </c>
    </row>
    <row r="1454" spans="1:2" x14ac:dyDescent="0.25">
      <c r="A1454">
        <v>1453</v>
      </c>
      <c r="B1454">
        <v>319</v>
      </c>
    </row>
    <row r="1455" spans="1:2" x14ac:dyDescent="0.25">
      <c r="A1455">
        <v>1454</v>
      </c>
      <c r="B1455">
        <v>319</v>
      </c>
    </row>
    <row r="1456" spans="1:2" x14ac:dyDescent="0.25">
      <c r="A1456">
        <v>1455</v>
      </c>
      <c r="B1456">
        <v>320</v>
      </c>
    </row>
    <row r="1457" spans="1:2" x14ac:dyDescent="0.25">
      <c r="A1457">
        <v>1456</v>
      </c>
      <c r="B1457">
        <v>320</v>
      </c>
    </row>
    <row r="1458" spans="1:2" x14ac:dyDescent="0.25">
      <c r="A1458">
        <v>1457</v>
      </c>
      <c r="B1458">
        <v>320</v>
      </c>
    </row>
    <row r="1459" spans="1:2" x14ac:dyDescent="0.25">
      <c r="A1459">
        <v>1458</v>
      </c>
      <c r="B1459">
        <v>321</v>
      </c>
    </row>
    <row r="1460" spans="1:2" x14ac:dyDescent="0.25">
      <c r="A1460">
        <v>1459</v>
      </c>
      <c r="B1460">
        <v>321</v>
      </c>
    </row>
    <row r="1461" spans="1:2" x14ac:dyDescent="0.25">
      <c r="A1461">
        <v>1460</v>
      </c>
      <c r="B1461">
        <v>321</v>
      </c>
    </row>
    <row r="1462" spans="1:2" x14ac:dyDescent="0.25">
      <c r="A1462">
        <v>1461</v>
      </c>
      <c r="B1462">
        <v>322</v>
      </c>
    </row>
    <row r="1463" spans="1:2" x14ac:dyDescent="0.25">
      <c r="A1463">
        <v>1462</v>
      </c>
      <c r="B1463">
        <v>322</v>
      </c>
    </row>
    <row r="1464" spans="1:2" x14ac:dyDescent="0.25">
      <c r="A1464">
        <v>1463</v>
      </c>
      <c r="B1464">
        <v>322</v>
      </c>
    </row>
    <row r="1465" spans="1:2" x14ac:dyDescent="0.25">
      <c r="A1465">
        <v>1464</v>
      </c>
      <c r="B1465">
        <v>323</v>
      </c>
    </row>
    <row r="1466" spans="1:2" x14ac:dyDescent="0.25">
      <c r="A1466">
        <v>1465</v>
      </c>
      <c r="B1466">
        <v>323</v>
      </c>
    </row>
    <row r="1467" spans="1:2" x14ac:dyDescent="0.25">
      <c r="A1467">
        <v>1466</v>
      </c>
      <c r="B1467">
        <v>323</v>
      </c>
    </row>
    <row r="1468" spans="1:2" x14ac:dyDescent="0.25">
      <c r="A1468">
        <v>1467</v>
      </c>
      <c r="B1468">
        <v>324</v>
      </c>
    </row>
    <row r="1469" spans="1:2" x14ac:dyDescent="0.25">
      <c r="A1469">
        <v>1468</v>
      </c>
      <c r="B1469">
        <v>324</v>
      </c>
    </row>
    <row r="1470" spans="1:2" x14ac:dyDescent="0.25">
      <c r="A1470">
        <v>1469</v>
      </c>
      <c r="B1470">
        <v>324</v>
      </c>
    </row>
    <row r="1471" spans="1:2" x14ac:dyDescent="0.25">
      <c r="A1471">
        <v>1470</v>
      </c>
      <c r="B1471">
        <v>325</v>
      </c>
    </row>
    <row r="1472" spans="1:2" x14ac:dyDescent="0.25">
      <c r="A1472">
        <v>1471</v>
      </c>
      <c r="B1472">
        <v>325</v>
      </c>
    </row>
    <row r="1473" spans="1:2" x14ac:dyDescent="0.25">
      <c r="A1473">
        <v>1472</v>
      </c>
      <c r="B1473">
        <v>325</v>
      </c>
    </row>
    <row r="1474" spans="1:2" x14ac:dyDescent="0.25">
      <c r="A1474">
        <v>1473</v>
      </c>
      <c r="B1474">
        <v>326</v>
      </c>
    </row>
    <row r="1475" spans="1:2" x14ac:dyDescent="0.25">
      <c r="A1475">
        <v>1474</v>
      </c>
      <c r="B1475">
        <v>326</v>
      </c>
    </row>
    <row r="1476" spans="1:2" x14ac:dyDescent="0.25">
      <c r="A1476">
        <v>1475</v>
      </c>
      <c r="B1476">
        <v>326</v>
      </c>
    </row>
    <row r="1477" spans="1:2" x14ac:dyDescent="0.25">
      <c r="A1477">
        <v>1476</v>
      </c>
      <c r="B1477">
        <v>327</v>
      </c>
    </row>
    <row r="1478" spans="1:2" x14ac:dyDescent="0.25">
      <c r="A1478">
        <v>1477</v>
      </c>
      <c r="B1478">
        <v>327</v>
      </c>
    </row>
    <row r="1479" spans="1:2" x14ac:dyDescent="0.25">
      <c r="A1479">
        <v>1478</v>
      </c>
      <c r="B1479">
        <v>328</v>
      </c>
    </row>
    <row r="1480" spans="1:2" x14ac:dyDescent="0.25">
      <c r="A1480">
        <v>1479</v>
      </c>
      <c r="B1480">
        <v>328</v>
      </c>
    </row>
    <row r="1481" spans="1:2" x14ac:dyDescent="0.25">
      <c r="A1481">
        <v>1480</v>
      </c>
      <c r="B1481">
        <v>328</v>
      </c>
    </row>
    <row r="1482" spans="1:2" x14ac:dyDescent="0.25">
      <c r="A1482">
        <v>1481</v>
      </c>
      <c r="B1482">
        <v>329</v>
      </c>
    </row>
    <row r="1483" spans="1:2" x14ac:dyDescent="0.25">
      <c r="A1483">
        <v>1482</v>
      </c>
      <c r="B1483">
        <v>329</v>
      </c>
    </row>
    <row r="1484" spans="1:2" x14ac:dyDescent="0.25">
      <c r="A1484">
        <v>1483</v>
      </c>
      <c r="B1484">
        <v>329</v>
      </c>
    </row>
    <row r="1485" spans="1:2" x14ac:dyDescent="0.25">
      <c r="A1485">
        <v>1484</v>
      </c>
      <c r="B1485">
        <v>330</v>
      </c>
    </row>
    <row r="1486" spans="1:2" x14ac:dyDescent="0.25">
      <c r="A1486">
        <v>1485</v>
      </c>
      <c r="B1486">
        <v>330</v>
      </c>
    </row>
    <row r="1487" spans="1:2" x14ac:dyDescent="0.25">
      <c r="A1487">
        <v>1486</v>
      </c>
      <c r="B1487">
        <v>330</v>
      </c>
    </row>
    <row r="1488" spans="1:2" x14ac:dyDescent="0.25">
      <c r="A1488">
        <v>1487</v>
      </c>
      <c r="B1488">
        <v>331</v>
      </c>
    </row>
    <row r="1489" spans="1:2" x14ac:dyDescent="0.25">
      <c r="A1489">
        <v>1488</v>
      </c>
      <c r="B1489">
        <v>331</v>
      </c>
    </row>
    <row r="1490" spans="1:2" x14ac:dyDescent="0.25">
      <c r="A1490">
        <v>1489</v>
      </c>
      <c r="B1490">
        <v>331</v>
      </c>
    </row>
    <row r="1491" spans="1:2" x14ac:dyDescent="0.25">
      <c r="A1491">
        <v>1490</v>
      </c>
      <c r="B1491">
        <v>332</v>
      </c>
    </row>
    <row r="1492" spans="1:2" x14ac:dyDescent="0.25">
      <c r="A1492">
        <v>1491</v>
      </c>
      <c r="B1492">
        <v>332</v>
      </c>
    </row>
    <row r="1493" spans="1:2" x14ac:dyDescent="0.25">
      <c r="A1493">
        <v>1492</v>
      </c>
      <c r="B1493">
        <v>332</v>
      </c>
    </row>
    <row r="1494" spans="1:2" x14ac:dyDescent="0.25">
      <c r="A1494">
        <v>1493</v>
      </c>
      <c r="B1494">
        <v>333</v>
      </c>
    </row>
    <row r="1495" spans="1:2" x14ac:dyDescent="0.25">
      <c r="A1495">
        <v>1494</v>
      </c>
      <c r="B1495">
        <v>333</v>
      </c>
    </row>
    <row r="1496" spans="1:2" x14ac:dyDescent="0.25">
      <c r="A1496">
        <v>1495</v>
      </c>
      <c r="B1496">
        <v>333</v>
      </c>
    </row>
    <row r="1497" spans="1:2" x14ac:dyDescent="0.25">
      <c r="A1497">
        <v>1496</v>
      </c>
      <c r="B1497">
        <v>334</v>
      </c>
    </row>
    <row r="1498" spans="1:2" x14ac:dyDescent="0.25">
      <c r="A1498">
        <v>1497</v>
      </c>
      <c r="B1498">
        <v>334</v>
      </c>
    </row>
    <row r="1499" spans="1:2" x14ac:dyDescent="0.25">
      <c r="A1499">
        <v>1498</v>
      </c>
      <c r="B1499">
        <v>334</v>
      </c>
    </row>
    <row r="1500" spans="1:2" x14ac:dyDescent="0.25">
      <c r="A1500">
        <v>1499</v>
      </c>
      <c r="B1500">
        <v>335</v>
      </c>
    </row>
    <row r="1501" spans="1:2" x14ac:dyDescent="0.25">
      <c r="A1501">
        <v>1500</v>
      </c>
      <c r="B1501">
        <v>335</v>
      </c>
    </row>
    <row r="1502" spans="1:2" x14ac:dyDescent="0.25">
      <c r="A1502">
        <v>1501</v>
      </c>
      <c r="B1502">
        <v>335</v>
      </c>
    </row>
    <row r="1503" spans="1:2" x14ac:dyDescent="0.25">
      <c r="A1503">
        <v>1502</v>
      </c>
      <c r="B1503">
        <v>336</v>
      </c>
    </row>
    <row r="1504" spans="1:2" x14ac:dyDescent="0.25">
      <c r="A1504">
        <v>1503</v>
      </c>
      <c r="B1504">
        <v>336</v>
      </c>
    </row>
    <row r="1505" spans="1:2" x14ac:dyDescent="0.25">
      <c r="A1505">
        <v>1504</v>
      </c>
      <c r="B1505">
        <v>336</v>
      </c>
    </row>
    <row r="1506" spans="1:2" x14ac:dyDescent="0.25">
      <c r="A1506">
        <v>1505</v>
      </c>
      <c r="B1506">
        <v>337</v>
      </c>
    </row>
    <row r="1507" spans="1:2" x14ac:dyDescent="0.25">
      <c r="A1507">
        <v>1506</v>
      </c>
      <c r="B1507">
        <v>337</v>
      </c>
    </row>
    <row r="1508" spans="1:2" x14ac:dyDescent="0.25">
      <c r="A1508">
        <v>1507</v>
      </c>
      <c r="B1508">
        <v>338</v>
      </c>
    </row>
    <row r="1509" spans="1:2" x14ac:dyDescent="0.25">
      <c r="A1509">
        <v>1508</v>
      </c>
      <c r="B1509">
        <v>338</v>
      </c>
    </row>
    <row r="1510" spans="1:2" x14ac:dyDescent="0.25">
      <c r="A1510">
        <v>1509</v>
      </c>
      <c r="B1510">
        <v>338</v>
      </c>
    </row>
    <row r="1511" spans="1:2" x14ac:dyDescent="0.25">
      <c r="A1511">
        <v>1510</v>
      </c>
      <c r="B1511">
        <v>339</v>
      </c>
    </row>
    <row r="1512" spans="1:2" x14ac:dyDescent="0.25">
      <c r="A1512">
        <v>1511</v>
      </c>
      <c r="B1512">
        <v>339</v>
      </c>
    </row>
    <row r="1513" spans="1:2" x14ac:dyDescent="0.25">
      <c r="A1513">
        <v>1512</v>
      </c>
      <c r="B1513">
        <v>339</v>
      </c>
    </row>
    <row r="1514" spans="1:2" x14ac:dyDescent="0.25">
      <c r="A1514">
        <v>1513</v>
      </c>
      <c r="B1514">
        <v>340</v>
      </c>
    </row>
    <row r="1515" spans="1:2" x14ac:dyDescent="0.25">
      <c r="A1515">
        <v>1514</v>
      </c>
      <c r="B1515">
        <v>340</v>
      </c>
    </row>
    <row r="1516" spans="1:2" x14ac:dyDescent="0.25">
      <c r="A1516">
        <v>1515</v>
      </c>
      <c r="B1516">
        <v>340</v>
      </c>
    </row>
    <row r="1517" spans="1:2" x14ac:dyDescent="0.25">
      <c r="A1517">
        <v>1516</v>
      </c>
      <c r="B1517">
        <v>341</v>
      </c>
    </row>
    <row r="1518" spans="1:2" x14ac:dyDescent="0.25">
      <c r="A1518">
        <v>1517</v>
      </c>
      <c r="B1518">
        <v>341</v>
      </c>
    </row>
    <row r="1519" spans="1:2" x14ac:dyDescent="0.25">
      <c r="A1519">
        <v>1518</v>
      </c>
      <c r="B1519">
        <v>341</v>
      </c>
    </row>
    <row r="1520" spans="1:2" x14ac:dyDescent="0.25">
      <c r="A1520">
        <v>1519</v>
      </c>
      <c r="B1520">
        <v>342</v>
      </c>
    </row>
    <row r="1521" spans="1:2" x14ac:dyDescent="0.25">
      <c r="A1521">
        <v>1520</v>
      </c>
      <c r="B1521">
        <v>342</v>
      </c>
    </row>
    <row r="1522" spans="1:2" x14ac:dyDescent="0.25">
      <c r="A1522">
        <v>1521</v>
      </c>
      <c r="B1522">
        <v>342</v>
      </c>
    </row>
    <row r="1523" spans="1:2" x14ac:dyDescent="0.25">
      <c r="A1523">
        <v>1522</v>
      </c>
      <c r="B1523">
        <v>343</v>
      </c>
    </row>
    <row r="1524" spans="1:2" x14ac:dyDescent="0.25">
      <c r="A1524">
        <v>1523</v>
      </c>
      <c r="B1524">
        <v>343</v>
      </c>
    </row>
    <row r="1525" spans="1:2" x14ac:dyDescent="0.25">
      <c r="A1525">
        <v>1524</v>
      </c>
      <c r="B1525">
        <v>343</v>
      </c>
    </row>
    <row r="1526" spans="1:2" x14ac:dyDescent="0.25">
      <c r="A1526">
        <v>1525</v>
      </c>
      <c r="B1526">
        <v>344</v>
      </c>
    </row>
    <row r="1527" spans="1:2" x14ac:dyDescent="0.25">
      <c r="A1527">
        <v>1526</v>
      </c>
      <c r="B1527">
        <v>344</v>
      </c>
    </row>
    <row r="1528" spans="1:2" x14ac:dyDescent="0.25">
      <c r="A1528">
        <v>1527</v>
      </c>
      <c r="B1528">
        <v>344</v>
      </c>
    </row>
    <row r="1529" spans="1:2" x14ac:dyDescent="0.25">
      <c r="A1529">
        <v>1528</v>
      </c>
      <c r="B1529">
        <v>345</v>
      </c>
    </row>
    <row r="1530" spans="1:2" x14ac:dyDescent="0.25">
      <c r="A1530">
        <v>1529</v>
      </c>
      <c r="B1530">
        <v>345</v>
      </c>
    </row>
    <row r="1531" spans="1:2" x14ac:dyDescent="0.25">
      <c r="A1531">
        <v>1530</v>
      </c>
      <c r="B1531">
        <v>345</v>
      </c>
    </row>
    <row r="1532" spans="1:2" x14ac:dyDescent="0.25">
      <c r="A1532">
        <v>1531</v>
      </c>
      <c r="B1532">
        <v>346</v>
      </c>
    </row>
    <row r="1533" spans="1:2" x14ac:dyDescent="0.25">
      <c r="A1533">
        <v>1532</v>
      </c>
      <c r="B1533">
        <v>346</v>
      </c>
    </row>
    <row r="1534" spans="1:2" x14ac:dyDescent="0.25">
      <c r="A1534">
        <v>1533</v>
      </c>
      <c r="B1534">
        <v>346</v>
      </c>
    </row>
    <row r="1535" spans="1:2" x14ac:dyDescent="0.25">
      <c r="A1535">
        <v>1534</v>
      </c>
      <c r="B1535">
        <v>347</v>
      </c>
    </row>
    <row r="1536" spans="1:2" x14ac:dyDescent="0.25">
      <c r="A1536">
        <v>1535</v>
      </c>
      <c r="B1536">
        <v>347</v>
      </c>
    </row>
    <row r="1537" spans="1:2" x14ac:dyDescent="0.25">
      <c r="A1537">
        <v>1536</v>
      </c>
      <c r="B1537">
        <v>348</v>
      </c>
    </row>
    <row r="1538" spans="1:2" x14ac:dyDescent="0.25">
      <c r="A1538">
        <v>1537</v>
      </c>
      <c r="B1538">
        <v>348</v>
      </c>
    </row>
    <row r="1539" spans="1:2" x14ac:dyDescent="0.25">
      <c r="A1539">
        <v>1538</v>
      </c>
      <c r="B1539">
        <v>348</v>
      </c>
    </row>
    <row r="1540" spans="1:2" x14ac:dyDescent="0.25">
      <c r="A1540">
        <v>1539</v>
      </c>
      <c r="B1540">
        <v>349</v>
      </c>
    </row>
    <row r="1541" spans="1:2" x14ac:dyDescent="0.25">
      <c r="A1541">
        <v>1540</v>
      </c>
      <c r="B1541">
        <v>349</v>
      </c>
    </row>
    <row r="1542" spans="1:2" x14ac:dyDescent="0.25">
      <c r="A1542">
        <v>1541</v>
      </c>
      <c r="B1542">
        <v>349</v>
      </c>
    </row>
    <row r="1543" spans="1:2" x14ac:dyDescent="0.25">
      <c r="A1543">
        <v>1542</v>
      </c>
      <c r="B1543">
        <v>350</v>
      </c>
    </row>
    <row r="1544" spans="1:2" x14ac:dyDescent="0.25">
      <c r="A1544">
        <v>1543</v>
      </c>
      <c r="B1544">
        <v>350</v>
      </c>
    </row>
    <row r="1545" spans="1:2" x14ac:dyDescent="0.25">
      <c r="A1545">
        <v>1544</v>
      </c>
      <c r="B1545">
        <v>350</v>
      </c>
    </row>
    <row r="1546" spans="1:2" x14ac:dyDescent="0.25">
      <c r="A1546">
        <v>1545</v>
      </c>
      <c r="B1546">
        <v>351</v>
      </c>
    </row>
    <row r="1547" spans="1:2" x14ac:dyDescent="0.25">
      <c r="A1547">
        <v>1546</v>
      </c>
      <c r="B1547">
        <v>351</v>
      </c>
    </row>
    <row r="1548" spans="1:2" x14ac:dyDescent="0.25">
      <c r="A1548">
        <v>1547</v>
      </c>
      <c r="B1548">
        <v>351</v>
      </c>
    </row>
    <row r="1549" spans="1:2" x14ac:dyDescent="0.25">
      <c r="A1549">
        <v>1548</v>
      </c>
      <c r="B1549">
        <v>352</v>
      </c>
    </row>
    <row r="1550" spans="1:2" x14ac:dyDescent="0.25">
      <c r="A1550">
        <v>1549</v>
      </c>
      <c r="B1550">
        <v>352</v>
      </c>
    </row>
    <row r="1551" spans="1:2" x14ac:dyDescent="0.25">
      <c r="A1551">
        <v>1550</v>
      </c>
      <c r="B1551">
        <v>352</v>
      </c>
    </row>
    <row r="1552" spans="1:2" x14ac:dyDescent="0.25">
      <c r="A1552">
        <v>1551</v>
      </c>
      <c r="B1552">
        <v>353</v>
      </c>
    </row>
    <row r="1553" spans="1:2" x14ac:dyDescent="0.25">
      <c r="A1553">
        <v>1552</v>
      </c>
      <c r="B1553">
        <v>353</v>
      </c>
    </row>
    <row r="1554" spans="1:2" x14ac:dyDescent="0.25">
      <c r="A1554">
        <v>1553</v>
      </c>
      <c r="B1554">
        <v>353</v>
      </c>
    </row>
    <row r="1555" spans="1:2" x14ac:dyDescent="0.25">
      <c r="A1555">
        <v>1554</v>
      </c>
      <c r="B1555">
        <v>354</v>
      </c>
    </row>
    <row r="1556" spans="1:2" x14ac:dyDescent="0.25">
      <c r="A1556">
        <v>1555</v>
      </c>
      <c r="B1556">
        <v>354</v>
      </c>
    </row>
    <row r="1557" spans="1:2" x14ac:dyDescent="0.25">
      <c r="A1557">
        <v>1556</v>
      </c>
      <c r="B1557">
        <v>354</v>
      </c>
    </row>
    <row r="1558" spans="1:2" x14ac:dyDescent="0.25">
      <c r="A1558">
        <v>1557</v>
      </c>
      <c r="B1558">
        <v>355</v>
      </c>
    </row>
    <row r="1559" spans="1:2" x14ac:dyDescent="0.25">
      <c r="A1559">
        <v>1558</v>
      </c>
      <c r="B1559">
        <v>355</v>
      </c>
    </row>
    <row r="1560" spans="1:2" x14ac:dyDescent="0.25">
      <c r="A1560">
        <v>1559</v>
      </c>
      <c r="B1560">
        <v>355</v>
      </c>
    </row>
    <row r="1561" spans="1:2" x14ac:dyDescent="0.25">
      <c r="A1561">
        <v>1560</v>
      </c>
      <c r="B1561">
        <v>356</v>
      </c>
    </row>
    <row r="1562" spans="1:2" x14ac:dyDescent="0.25">
      <c r="A1562">
        <v>1561</v>
      </c>
      <c r="B1562">
        <v>356</v>
      </c>
    </row>
    <row r="1563" spans="1:2" x14ac:dyDescent="0.25">
      <c r="A1563">
        <v>1562</v>
      </c>
      <c r="B1563">
        <v>356</v>
      </c>
    </row>
    <row r="1564" spans="1:2" x14ac:dyDescent="0.25">
      <c r="A1564">
        <v>1563</v>
      </c>
      <c r="B1564">
        <v>357</v>
      </c>
    </row>
    <row r="1565" spans="1:2" x14ac:dyDescent="0.25">
      <c r="A1565">
        <v>1564</v>
      </c>
      <c r="B1565">
        <v>357</v>
      </c>
    </row>
    <row r="1566" spans="1:2" x14ac:dyDescent="0.25">
      <c r="A1566">
        <v>1565</v>
      </c>
      <c r="B1566">
        <v>358</v>
      </c>
    </row>
    <row r="1567" spans="1:2" x14ac:dyDescent="0.25">
      <c r="A1567">
        <v>1566</v>
      </c>
      <c r="B1567">
        <v>358</v>
      </c>
    </row>
    <row r="1568" spans="1:2" x14ac:dyDescent="0.25">
      <c r="A1568">
        <v>1567</v>
      </c>
      <c r="B1568">
        <v>358</v>
      </c>
    </row>
    <row r="1569" spans="1:2" x14ac:dyDescent="0.25">
      <c r="A1569">
        <v>1568</v>
      </c>
      <c r="B1569">
        <v>359</v>
      </c>
    </row>
    <row r="1570" spans="1:2" x14ac:dyDescent="0.25">
      <c r="A1570">
        <v>1569</v>
      </c>
      <c r="B1570">
        <v>359</v>
      </c>
    </row>
    <row r="1571" spans="1:2" x14ac:dyDescent="0.25">
      <c r="A1571">
        <v>1570</v>
      </c>
      <c r="B1571">
        <v>359</v>
      </c>
    </row>
    <row r="1572" spans="1:2" x14ac:dyDescent="0.25">
      <c r="A1572">
        <v>1571</v>
      </c>
      <c r="B1572">
        <v>360</v>
      </c>
    </row>
    <row r="1573" spans="1:2" x14ac:dyDescent="0.25">
      <c r="A1573">
        <v>1572</v>
      </c>
      <c r="B1573">
        <v>360</v>
      </c>
    </row>
    <row r="1574" spans="1:2" x14ac:dyDescent="0.25">
      <c r="A1574">
        <v>1573</v>
      </c>
      <c r="B1574">
        <v>360</v>
      </c>
    </row>
    <row r="1575" spans="1:2" x14ac:dyDescent="0.25">
      <c r="A1575">
        <v>1574</v>
      </c>
      <c r="B1575">
        <v>361</v>
      </c>
    </row>
    <row r="1576" spans="1:2" x14ac:dyDescent="0.25">
      <c r="A1576">
        <v>1575</v>
      </c>
      <c r="B1576">
        <v>361</v>
      </c>
    </row>
    <row r="1577" spans="1:2" x14ac:dyDescent="0.25">
      <c r="A1577">
        <v>1576</v>
      </c>
      <c r="B1577">
        <v>361</v>
      </c>
    </row>
    <row r="1578" spans="1:2" x14ac:dyDescent="0.25">
      <c r="A1578">
        <v>1577</v>
      </c>
      <c r="B1578">
        <v>362</v>
      </c>
    </row>
    <row r="1579" spans="1:2" x14ac:dyDescent="0.25">
      <c r="A1579">
        <v>1578</v>
      </c>
      <c r="B1579">
        <v>362</v>
      </c>
    </row>
    <row r="1580" spans="1:2" x14ac:dyDescent="0.25">
      <c r="A1580">
        <v>1579</v>
      </c>
      <c r="B1580">
        <v>362</v>
      </c>
    </row>
    <row r="1581" spans="1:2" x14ac:dyDescent="0.25">
      <c r="A1581">
        <v>1580</v>
      </c>
      <c r="B1581">
        <v>363</v>
      </c>
    </row>
    <row r="1582" spans="1:2" x14ac:dyDescent="0.25">
      <c r="A1582">
        <v>1581</v>
      </c>
      <c r="B1582">
        <v>363</v>
      </c>
    </row>
    <row r="1583" spans="1:2" x14ac:dyDescent="0.25">
      <c r="A1583">
        <v>1582</v>
      </c>
      <c r="B1583">
        <v>363</v>
      </c>
    </row>
    <row r="1584" spans="1:2" x14ac:dyDescent="0.25">
      <c r="A1584">
        <v>1583</v>
      </c>
      <c r="B1584">
        <v>364</v>
      </c>
    </row>
    <row r="1585" spans="1:2" x14ac:dyDescent="0.25">
      <c r="A1585">
        <v>1584</v>
      </c>
      <c r="B1585">
        <v>364</v>
      </c>
    </row>
    <row r="1586" spans="1:2" x14ac:dyDescent="0.25">
      <c r="A1586">
        <v>1585</v>
      </c>
      <c r="B1586">
        <v>364</v>
      </c>
    </row>
    <row r="1587" spans="1:2" x14ac:dyDescent="0.25">
      <c r="A1587">
        <v>1586</v>
      </c>
      <c r="B1587">
        <v>365</v>
      </c>
    </row>
    <row r="1588" spans="1:2" x14ac:dyDescent="0.25">
      <c r="A1588">
        <v>1587</v>
      </c>
      <c r="B1588">
        <v>365</v>
      </c>
    </row>
    <row r="1589" spans="1:2" x14ac:dyDescent="0.25">
      <c r="A1589">
        <v>1588</v>
      </c>
      <c r="B1589">
        <v>365</v>
      </c>
    </row>
    <row r="1590" spans="1:2" x14ac:dyDescent="0.25">
      <c r="A1590">
        <v>1589</v>
      </c>
      <c r="B1590">
        <v>366</v>
      </c>
    </row>
    <row r="1591" spans="1:2" x14ac:dyDescent="0.25">
      <c r="A1591">
        <v>1590</v>
      </c>
      <c r="B1591">
        <v>366</v>
      </c>
    </row>
    <row r="1592" spans="1:2" x14ac:dyDescent="0.25">
      <c r="A1592">
        <v>1591</v>
      </c>
      <c r="B1592">
        <v>366</v>
      </c>
    </row>
    <row r="1593" spans="1:2" x14ac:dyDescent="0.25">
      <c r="A1593">
        <v>1592</v>
      </c>
      <c r="B1593">
        <v>367</v>
      </c>
    </row>
    <row r="1594" spans="1:2" x14ac:dyDescent="0.25">
      <c r="A1594">
        <v>1593</v>
      </c>
      <c r="B1594">
        <v>367</v>
      </c>
    </row>
    <row r="1595" spans="1:2" x14ac:dyDescent="0.25">
      <c r="A1595">
        <v>1594</v>
      </c>
      <c r="B1595">
        <v>368</v>
      </c>
    </row>
    <row r="1596" spans="1:2" x14ac:dyDescent="0.25">
      <c r="A1596">
        <v>1595</v>
      </c>
      <c r="B1596">
        <v>368</v>
      </c>
    </row>
    <row r="1597" spans="1:2" x14ac:dyDescent="0.25">
      <c r="A1597">
        <v>1596</v>
      </c>
      <c r="B1597">
        <v>368</v>
      </c>
    </row>
    <row r="1598" spans="1:2" x14ac:dyDescent="0.25">
      <c r="A1598">
        <v>1597</v>
      </c>
      <c r="B1598">
        <v>369</v>
      </c>
    </row>
    <row r="1599" spans="1:2" x14ac:dyDescent="0.25">
      <c r="A1599">
        <v>1598</v>
      </c>
      <c r="B1599">
        <v>369</v>
      </c>
    </row>
    <row r="1600" spans="1:2" x14ac:dyDescent="0.25">
      <c r="A1600">
        <v>1599</v>
      </c>
      <c r="B1600">
        <v>369</v>
      </c>
    </row>
    <row r="1601" spans="1:2" x14ac:dyDescent="0.25">
      <c r="A1601">
        <v>1600</v>
      </c>
      <c r="B1601">
        <v>370</v>
      </c>
    </row>
    <row r="1602" spans="1:2" x14ac:dyDescent="0.25">
      <c r="A1602">
        <v>1601</v>
      </c>
      <c r="B1602">
        <v>370</v>
      </c>
    </row>
    <row r="1603" spans="1:2" x14ac:dyDescent="0.25">
      <c r="A1603">
        <v>1602</v>
      </c>
      <c r="B1603">
        <v>370</v>
      </c>
    </row>
    <row r="1604" spans="1:2" x14ac:dyDescent="0.25">
      <c r="A1604">
        <v>1603</v>
      </c>
      <c r="B1604">
        <v>371</v>
      </c>
    </row>
    <row r="1605" spans="1:2" x14ac:dyDescent="0.25">
      <c r="A1605">
        <v>1604</v>
      </c>
      <c r="B1605">
        <v>371</v>
      </c>
    </row>
    <row r="1606" spans="1:2" x14ac:dyDescent="0.25">
      <c r="A1606">
        <v>1605</v>
      </c>
      <c r="B1606">
        <v>371</v>
      </c>
    </row>
    <row r="1607" spans="1:2" x14ac:dyDescent="0.25">
      <c r="A1607">
        <v>1606</v>
      </c>
      <c r="B1607">
        <v>372</v>
      </c>
    </row>
    <row r="1608" spans="1:2" x14ac:dyDescent="0.25">
      <c r="A1608">
        <v>1607</v>
      </c>
      <c r="B1608">
        <v>372</v>
      </c>
    </row>
    <row r="1609" spans="1:2" x14ac:dyDescent="0.25">
      <c r="A1609">
        <v>1608</v>
      </c>
      <c r="B1609">
        <v>372</v>
      </c>
    </row>
    <row r="1610" spans="1:2" x14ac:dyDescent="0.25">
      <c r="A1610">
        <v>1609</v>
      </c>
      <c r="B1610">
        <v>373</v>
      </c>
    </row>
    <row r="1611" spans="1:2" x14ac:dyDescent="0.25">
      <c r="A1611">
        <v>1610</v>
      </c>
      <c r="B1611">
        <v>373</v>
      </c>
    </row>
    <row r="1612" spans="1:2" x14ac:dyDescent="0.25">
      <c r="A1612">
        <v>1611</v>
      </c>
      <c r="B1612">
        <v>373</v>
      </c>
    </row>
    <row r="1613" spans="1:2" x14ac:dyDescent="0.25">
      <c r="A1613">
        <v>1612</v>
      </c>
      <c r="B1613">
        <v>374</v>
      </c>
    </row>
    <row r="1614" spans="1:2" x14ac:dyDescent="0.25">
      <c r="A1614">
        <v>1613</v>
      </c>
      <c r="B1614">
        <v>374</v>
      </c>
    </row>
    <row r="1615" spans="1:2" x14ac:dyDescent="0.25">
      <c r="A1615">
        <v>1614</v>
      </c>
      <c r="B1615">
        <v>374</v>
      </c>
    </row>
    <row r="1616" spans="1:2" x14ac:dyDescent="0.25">
      <c r="A1616">
        <v>1615</v>
      </c>
      <c r="B1616">
        <v>375</v>
      </c>
    </row>
    <row r="1617" spans="1:2" x14ac:dyDescent="0.25">
      <c r="A1617">
        <v>1616</v>
      </c>
      <c r="B1617">
        <v>375</v>
      </c>
    </row>
    <row r="1618" spans="1:2" x14ac:dyDescent="0.25">
      <c r="A1618">
        <v>1617</v>
      </c>
      <c r="B1618">
        <v>375</v>
      </c>
    </row>
    <row r="1619" spans="1:2" x14ac:dyDescent="0.25">
      <c r="A1619">
        <v>1618</v>
      </c>
      <c r="B1619">
        <v>376</v>
      </c>
    </row>
    <row r="1620" spans="1:2" x14ac:dyDescent="0.25">
      <c r="A1620">
        <v>1619</v>
      </c>
      <c r="B1620">
        <v>376</v>
      </c>
    </row>
    <row r="1621" spans="1:2" x14ac:dyDescent="0.25">
      <c r="A1621">
        <v>1620</v>
      </c>
      <c r="B1621">
        <v>376</v>
      </c>
    </row>
    <row r="1622" spans="1:2" x14ac:dyDescent="0.25">
      <c r="A1622">
        <v>1621</v>
      </c>
      <c r="B1622">
        <v>377</v>
      </c>
    </row>
    <row r="1623" spans="1:2" x14ac:dyDescent="0.25">
      <c r="A1623">
        <v>1622</v>
      </c>
      <c r="B1623">
        <v>377</v>
      </c>
    </row>
    <row r="1624" spans="1:2" x14ac:dyDescent="0.25">
      <c r="A1624">
        <v>1623</v>
      </c>
      <c r="B1624">
        <v>378</v>
      </c>
    </row>
    <row r="1625" spans="1:2" x14ac:dyDescent="0.25">
      <c r="A1625">
        <v>1624</v>
      </c>
      <c r="B1625">
        <v>378</v>
      </c>
    </row>
    <row r="1626" spans="1:2" x14ac:dyDescent="0.25">
      <c r="A1626">
        <v>1625</v>
      </c>
      <c r="B1626">
        <v>378</v>
      </c>
    </row>
    <row r="1627" spans="1:2" x14ac:dyDescent="0.25">
      <c r="A1627">
        <v>1626</v>
      </c>
      <c r="B1627">
        <v>379</v>
      </c>
    </row>
    <row r="1628" spans="1:2" x14ac:dyDescent="0.25">
      <c r="A1628">
        <v>1627</v>
      </c>
      <c r="B1628">
        <v>379</v>
      </c>
    </row>
    <row r="1629" spans="1:2" x14ac:dyDescent="0.25">
      <c r="A1629">
        <v>1628</v>
      </c>
      <c r="B1629">
        <v>379</v>
      </c>
    </row>
    <row r="1630" spans="1:2" x14ac:dyDescent="0.25">
      <c r="A1630">
        <v>1629</v>
      </c>
      <c r="B1630">
        <v>380</v>
      </c>
    </row>
    <row r="1631" spans="1:2" x14ac:dyDescent="0.25">
      <c r="A1631">
        <v>1630</v>
      </c>
      <c r="B1631">
        <v>380</v>
      </c>
    </row>
    <row r="1632" spans="1:2" x14ac:dyDescent="0.25">
      <c r="A1632">
        <v>1631</v>
      </c>
      <c r="B1632">
        <v>380</v>
      </c>
    </row>
    <row r="1633" spans="1:2" x14ac:dyDescent="0.25">
      <c r="A1633">
        <v>1632</v>
      </c>
      <c r="B1633">
        <v>381</v>
      </c>
    </row>
    <row r="1634" spans="1:2" x14ac:dyDescent="0.25">
      <c r="A1634">
        <v>1633</v>
      </c>
      <c r="B1634">
        <v>381</v>
      </c>
    </row>
    <row r="1635" spans="1:2" x14ac:dyDescent="0.25">
      <c r="A1635">
        <v>1634</v>
      </c>
      <c r="B1635">
        <v>381</v>
      </c>
    </row>
    <row r="1636" spans="1:2" x14ac:dyDescent="0.25">
      <c r="A1636">
        <v>1635</v>
      </c>
      <c r="B1636">
        <v>382</v>
      </c>
    </row>
    <row r="1637" spans="1:2" x14ac:dyDescent="0.25">
      <c r="A1637">
        <v>1636</v>
      </c>
      <c r="B1637">
        <v>382</v>
      </c>
    </row>
    <row r="1638" spans="1:2" x14ac:dyDescent="0.25">
      <c r="A1638">
        <v>1637</v>
      </c>
      <c r="B1638">
        <v>382</v>
      </c>
    </row>
    <row r="1639" spans="1:2" x14ac:dyDescent="0.25">
      <c r="A1639">
        <v>1638</v>
      </c>
      <c r="B1639">
        <v>383</v>
      </c>
    </row>
    <row r="1640" spans="1:2" x14ac:dyDescent="0.25">
      <c r="A1640">
        <v>1639</v>
      </c>
      <c r="B1640">
        <v>383</v>
      </c>
    </row>
    <row r="1641" spans="1:2" x14ac:dyDescent="0.25">
      <c r="A1641">
        <v>1640</v>
      </c>
      <c r="B1641">
        <v>383</v>
      </c>
    </row>
    <row r="1642" spans="1:2" x14ac:dyDescent="0.25">
      <c r="A1642">
        <v>1641</v>
      </c>
      <c r="B1642">
        <v>384</v>
      </c>
    </row>
    <row r="1643" spans="1:2" x14ac:dyDescent="0.25">
      <c r="A1643">
        <v>1642</v>
      </c>
      <c r="B1643">
        <v>384</v>
      </c>
    </row>
    <row r="1644" spans="1:2" x14ac:dyDescent="0.25">
      <c r="A1644">
        <v>1643</v>
      </c>
      <c r="B1644">
        <v>384</v>
      </c>
    </row>
    <row r="1645" spans="1:2" x14ac:dyDescent="0.25">
      <c r="A1645">
        <v>1644</v>
      </c>
      <c r="B1645">
        <v>385</v>
      </c>
    </row>
    <row r="1646" spans="1:2" x14ac:dyDescent="0.25">
      <c r="A1646">
        <v>1645</v>
      </c>
      <c r="B1646">
        <v>385</v>
      </c>
    </row>
    <row r="1647" spans="1:2" x14ac:dyDescent="0.25">
      <c r="A1647">
        <v>1646</v>
      </c>
      <c r="B1647">
        <v>385</v>
      </c>
    </row>
    <row r="1648" spans="1:2" x14ac:dyDescent="0.25">
      <c r="A1648">
        <v>1647</v>
      </c>
      <c r="B1648">
        <v>386</v>
      </c>
    </row>
    <row r="1649" spans="1:2" x14ac:dyDescent="0.25">
      <c r="A1649">
        <v>1648</v>
      </c>
      <c r="B1649">
        <v>386</v>
      </c>
    </row>
    <row r="1650" spans="1:2" x14ac:dyDescent="0.25">
      <c r="A1650">
        <v>1649</v>
      </c>
      <c r="B1650">
        <v>386</v>
      </c>
    </row>
    <row r="1651" spans="1:2" x14ac:dyDescent="0.25">
      <c r="A1651">
        <v>1650</v>
      </c>
      <c r="B1651">
        <v>387</v>
      </c>
    </row>
    <row r="1652" spans="1:2" x14ac:dyDescent="0.25">
      <c r="A1652">
        <v>1651</v>
      </c>
      <c r="B1652">
        <v>387</v>
      </c>
    </row>
    <row r="1653" spans="1:2" x14ac:dyDescent="0.25">
      <c r="A1653">
        <v>1652</v>
      </c>
      <c r="B1653">
        <v>388</v>
      </c>
    </row>
    <row r="1654" spans="1:2" x14ac:dyDescent="0.25">
      <c r="A1654">
        <v>1653</v>
      </c>
      <c r="B1654">
        <v>388</v>
      </c>
    </row>
    <row r="1655" spans="1:2" x14ac:dyDescent="0.25">
      <c r="A1655">
        <v>1654</v>
      </c>
      <c r="B1655">
        <v>388</v>
      </c>
    </row>
    <row r="1656" spans="1:2" x14ac:dyDescent="0.25">
      <c r="A1656">
        <v>1655</v>
      </c>
      <c r="B1656">
        <v>389</v>
      </c>
    </row>
    <row r="1657" spans="1:2" x14ac:dyDescent="0.25">
      <c r="A1657">
        <v>1656</v>
      </c>
      <c r="B1657">
        <v>389</v>
      </c>
    </row>
    <row r="1658" spans="1:2" x14ac:dyDescent="0.25">
      <c r="A1658">
        <v>1657</v>
      </c>
      <c r="B1658">
        <v>389</v>
      </c>
    </row>
    <row r="1659" spans="1:2" x14ac:dyDescent="0.25">
      <c r="A1659">
        <v>1658</v>
      </c>
      <c r="B1659">
        <v>390</v>
      </c>
    </row>
    <row r="1660" spans="1:2" x14ac:dyDescent="0.25">
      <c r="A1660">
        <v>1659</v>
      </c>
      <c r="B1660">
        <v>390</v>
      </c>
    </row>
    <row r="1661" spans="1:2" x14ac:dyDescent="0.25">
      <c r="A1661">
        <v>1660</v>
      </c>
      <c r="B1661">
        <v>390</v>
      </c>
    </row>
    <row r="1662" spans="1:2" x14ac:dyDescent="0.25">
      <c r="A1662">
        <v>1661</v>
      </c>
      <c r="B1662">
        <v>391</v>
      </c>
    </row>
    <row r="1663" spans="1:2" x14ac:dyDescent="0.25">
      <c r="A1663">
        <v>1662</v>
      </c>
      <c r="B1663">
        <v>391</v>
      </c>
    </row>
    <row r="1664" spans="1:2" x14ac:dyDescent="0.25">
      <c r="A1664">
        <v>1663</v>
      </c>
      <c r="B1664">
        <v>391</v>
      </c>
    </row>
    <row r="1665" spans="1:2" x14ac:dyDescent="0.25">
      <c r="A1665">
        <v>1664</v>
      </c>
      <c r="B1665">
        <v>392</v>
      </c>
    </row>
    <row r="1666" spans="1:2" x14ac:dyDescent="0.25">
      <c r="A1666">
        <v>1665</v>
      </c>
      <c r="B1666">
        <v>392</v>
      </c>
    </row>
    <row r="1667" spans="1:2" x14ac:dyDescent="0.25">
      <c r="A1667">
        <v>1666</v>
      </c>
      <c r="B1667">
        <v>392</v>
      </c>
    </row>
    <row r="1668" spans="1:2" x14ac:dyDescent="0.25">
      <c r="A1668">
        <v>1667</v>
      </c>
      <c r="B1668">
        <v>393</v>
      </c>
    </row>
    <row r="1669" spans="1:2" x14ac:dyDescent="0.25">
      <c r="A1669">
        <v>1668</v>
      </c>
      <c r="B1669">
        <v>393</v>
      </c>
    </row>
    <row r="1670" spans="1:2" x14ac:dyDescent="0.25">
      <c r="A1670">
        <v>1669</v>
      </c>
      <c r="B1670">
        <v>393</v>
      </c>
    </row>
    <row r="1671" spans="1:2" x14ac:dyDescent="0.25">
      <c r="A1671">
        <v>1670</v>
      </c>
      <c r="B1671">
        <v>394</v>
      </c>
    </row>
    <row r="1672" spans="1:2" x14ac:dyDescent="0.25">
      <c r="A1672">
        <v>1671</v>
      </c>
      <c r="B1672">
        <v>394</v>
      </c>
    </row>
    <row r="1673" spans="1:2" x14ac:dyDescent="0.25">
      <c r="A1673">
        <v>1672</v>
      </c>
      <c r="B1673">
        <v>394</v>
      </c>
    </row>
    <row r="1674" spans="1:2" x14ac:dyDescent="0.25">
      <c r="A1674">
        <v>1673</v>
      </c>
      <c r="B1674">
        <v>395</v>
      </c>
    </row>
    <row r="1675" spans="1:2" x14ac:dyDescent="0.25">
      <c r="A1675">
        <v>1674</v>
      </c>
      <c r="B1675">
        <v>395</v>
      </c>
    </row>
    <row r="1676" spans="1:2" x14ac:dyDescent="0.25">
      <c r="A1676">
        <v>1675</v>
      </c>
      <c r="B1676">
        <v>395</v>
      </c>
    </row>
    <row r="1677" spans="1:2" x14ac:dyDescent="0.25">
      <c r="A1677">
        <v>1676</v>
      </c>
      <c r="B1677">
        <v>396</v>
      </c>
    </row>
    <row r="1678" spans="1:2" x14ac:dyDescent="0.25">
      <c r="A1678">
        <v>1677</v>
      </c>
      <c r="B1678">
        <v>396</v>
      </c>
    </row>
    <row r="1679" spans="1:2" x14ac:dyDescent="0.25">
      <c r="A1679">
        <v>1678</v>
      </c>
      <c r="B1679">
        <v>397</v>
      </c>
    </row>
    <row r="1680" spans="1:2" x14ac:dyDescent="0.25">
      <c r="A1680">
        <v>1679</v>
      </c>
      <c r="B1680">
        <v>397</v>
      </c>
    </row>
    <row r="1681" spans="1:2" x14ac:dyDescent="0.25">
      <c r="A1681">
        <v>1680</v>
      </c>
      <c r="B1681">
        <v>397</v>
      </c>
    </row>
    <row r="1682" spans="1:2" x14ac:dyDescent="0.25">
      <c r="A1682">
        <v>1681</v>
      </c>
      <c r="B1682">
        <v>398</v>
      </c>
    </row>
    <row r="1683" spans="1:2" x14ac:dyDescent="0.25">
      <c r="A1683">
        <v>1682</v>
      </c>
      <c r="B1683">
        <v>398</v>
      </c>
    </row>
    <row r="1684" spans="1:2" x14ac:dyDescent="0.25">
      <c r="A1684">
        <v>1683</v>
      </c>
      <c r="B1684">
        <v>398</v>
      </c>
    </row>
    <row r="1685" spans="1:2" x14ac:dyDescent="0.25">
      <c r="A1685">
        <v>1684</v>
      </c>
      <c r="B1685">
        <v>399</v>
      </c>
    </row>
    <row r="1686" spans="1:2" x14ac:dyDescent="0.25">
      <c r="A1686">
        <v>1685</v>
      </c>
      <c r="B1686">
        <v>399</v>
      </c>
    </row>
    <row r="1687" spans="1:2" x14ac:dyDescent="0.25">
      <c r="A1687">
        <v>1686</v>
      </c>
      <c r="B1687">
        <v>399</v>
      </c>
    </row>
    <row r="1688" spans="1:2" x14ac:dyDescent="0.25">
      <c r="A1688">
        <v>1687</v>
      </c>
      <c r="B1688">
        <v>400</v>
      </c>
    </row>
    <row r="1689" spans="1:2" x14ac:dyDescent="0.25">
      <c r="A1689">
        <v>1688</v>
      </c>
      <c r="B1689">
        <v>400</v>
      </c>
    </row>
    <row r="1690" spans="1:2" x14ac:dyDescent="0.25">
      <c r="A1690">
        <v>1689</v>
      </c>
      <c r="B1690">
        <v>400</v>
      </c>
    </row>
    <row r="1691" spans="1:2" x14ac:dyDescent="0.25">
      <c r="A1691">
        <v>1690</v>
      </c>
      <c r="B1691">
        <v>401</v>
      </c>
    </row>
    <row r="1692" spans="1:2" x14ac:dyDescent="0.25">
      <c r="A1692">
        <v>1691</v>
      </c>
      <c r="B1692">
        <v>401</v>
      </c>
    </row>
    <row r="1693" spans="1:2" x14ac:dyDescent="0.25">
      <c r="A1693">
        <v>1692</v>
      </c>
      <c r="B1693">
        <v>401</v>
      </c>
    </row>
    <row r="1694" spans="1:2" x14ac:dyDescent="0.25">
      <c r="A1694">
        <v>1693</v>
      </c>
      <c r="B1694">
        <v>402</v>
      </c>
    </row>
    <row r="1695" spans="1:2" x14ac:dyDescent="0.25">
      <c r="A1695">
        <v>1694</v>
      </c>
      <c r="B1695">
        <v>402</v>
      </c>
    </row>
    <row r="1696" spans="1:2" x14ac:dyDescent="0.25">
      <c r="A1696">
        <v>1695</v>
      </c>
      <c r="B1696">
        <v>402</v>
      </c>
    </row>
    <row r="1697" spans="1:2" x14ac:dyDescent="0.25">
      <c r="A1697">
        <v>1696</v>
      </c>
      <c r="B1697">
        <v>403</v>
      </c>
    </row>
    <row r="1698" spans="1:2" x14ac:dyDescent="0.25">
      <c r="A1698">
        <v>1697</v>
      </c>
      <c r="B1698">
        <v>403</v>
      </c>
    </row>
    <row r="1699" spans="1:2" x14ac:dyDescent="0.25">
      <c r="A1699">
        <v>1698</v>
      </c>
      <c r="B1699">
        <v>403</v>
      </c>
    </row>
    <row r="1700" spans="1:2" x14ac:dyDescent="0.25">
      <c r="A1700">
        <v>1699</v>
      </c>
      <c r="B1700">
        <v>404</v>
      </c>
    </row>
    <row r="1701" spans="1:2" x14ac:dyDescent="0.25">
      <c r="A1701">
        <v>1700</v>
      </c>
      <c r="B1701">
        <v>404</v>
      </c>
    </row>
    <row r="1702" spans="1:2" x14ac:dyDescent="0.25">
      <c r="A1702">
        <v>1701</v>
      </c>
      <c r="B1702">
        <v>404</v>
      </c>
    </row>
    <row r="1703" spans="1:2" x14ac:dyDescent="0.25">
      <c r="A1703">
        <v>1702</v>
      </c>
      <c r="B1703">
        <v>405</v>
      </c>
    </row>
    <row r="1704" spans="1:2" x14ac:dyDescent="0.25">
      <c r="A1704">
        <v>1703</v>
      </c>
      <c r="B1704">
        <v>405</v>
      </c>
    </row>
    <row r="1705" spans="1:2" x14ac:dyDescent="0.25">
      <c r="A1705">
        <v>1704</v>
      </c>
      <c r="B1705">
        <v>405</v>
      </c>
    </row>
    <row r="1706" spans="1:2" x14ac:dyDescent="0.25">
      <c r="A1706">
        <v>1705</v>
      </c>
      <c r="B1706">
        <v>406</v>
      </c>
    </row>
    <row r="1707" spans="1:2" x14ac:dyDescent="0.25">
      <c r="A1707">
        <v>1706</v>
      </c>
      <c r="B1707">
        <v>406</v>
      </c>
    </row>
    <row r="1708" spans="1:2" x14ac:dyDescent="0.25">
      <c r="A1708">
        <v>1707</v>
      </c>
      <c r="B1708">
        <v>407</v>
      </c>
    </row>
    <row r="1709" spans="1:2" x14ac:dyDescent="0.25">
      <c r="A1709">
        <v>1708</v>
      </c>
      <c r="B1709">
        <v>407</v>
      </c>
    </row>
    <row r="1710" spans="1:2" x14ac:dyDescent="0.25">
      <c r="A1710">
        <v>1709</v>
      </c>
      <c r="B1710">
        <v>407</v>
      </c>
    </row>
    <row r="1711" spans="1:2" x14ac:dyDescent="0.25">
      <c r="A1711">
        <v>1710</v>
      </c>
      <c r="B1711">
        <v>408</v>
      </c>
    </row>
    <row r="1712" spans="1:2" x14ac:dyDescent="0.25">
      <c r="A1712">
        <v>1711</v>
      </c>
      <c r="B1712">
        <v>408</v>
      </c>
    </row>
    <row r="1713" spans="1:2" x14ac:dyDescent="0.25">
      <c r="A1713">
        <v>1712</v>
      </c>
      <c r="B1713">
        <v>408</v>
      </c>
    </row>
    <row r="1714" spans="1:2" x14ac:dyDescent="0.25">
      <c r="A1714">
        <v>1713</v>
      </c>
      <c r="B1714">
        <v>409</v>
      </c>
    </row>
    <row r="1715" spans="1:2" x14ac:dyDescent="0.25">
      <c r="A1715">
        <v>1714</v>
      </c>
      <c r="B1715">
        <v>409</v>
      </c>
    </row>
    <row r="1716" spans="1:2" x14ac:dyDescent="0.25">
      <c r="A1716">
        <v>1715</v>
      </c>
      <c r="B1716">
        <v>409</v>
      </c>
    </row>
    <row r="1717" spans="1:2" x14ac:dyDescent="0.25">
      <c r="A1717">
        <v>1716</v>
      </c>
      <c r="B1717">
        <v>410</v>
      </c>
    </row>
    <row r="1718" spans="1:2" x14ac:dyDescent="0.25">
      <c r="A1718">
        <v>1717</v>
      </c>
      <c r="B1718">
        <v>410</v>
      </c>
    </row>
    <row r="1719" spans="1:2" x14ac:dyDescent="0.25">
      <c r="A1719">
        <v>1718</v>
      </c>
      <c r="B1719">
        <v>410</v>
      </c>
    </row>
    <row r="1720" spans="1:2" x14ac:dyDescent="0.25">
      <c r="A1720">
        <v>1719</v>
      </c>
      <c r="B1720">
        <v>411</v>
      </c>
    </row>
    <row r="1721" spans="1:2" x14ac:dyDescent="0.25">
      <c r="A1721">
        <v>1720</v>
      </c>
      <c r="B1721">
        <v>411</v>
      </c>
    </row>
    <row r="1722" spans="1:2" x14ac:dyDescent="0.25">
      <c r="A1722">
        <v>1721</v>
      </c>
      <c r="B1722">
        <v>411</v>
      </c>
    </row>
    <row r="1723" spans="1:2" x14ac:dyDescent="0.25">
      <c r="A1723">
        <v>1722</v>
      </c>
      <c r="B1723">
        <v>412</v>
      </c>
    </row>
    <row r="1724" spans="1:2" x14ac:dyDescent="0.25">
      <c r="A1724">
        <v>1723</v>
      </c>
      <c r="B1724">
        <v>412</v>
      </c>
    </row>
    <row r="1725" spans="1:2" x14ac:dyDescent="0.25">
      <c r="A1725">
        <v>1724</v>
      </c>
      <c r="B1725">
        <v>412</v>
      </c>
    </row>
    <row r="1726" spans="1:2" x14ac:dyDescent="0.25">
      <c r="A1726">
        <v>1725</v>
      </c>
      <c r="B1726">
        <v>413</v>
      </c>
    </row>
    <row r="1727" spans="1:2" x14ac:dyDescent="0.25">
      <c r="A1727">
        <v>1726</v>
      </c>
      <c r="B1727">
        <v>413</v>
      </c>
    </row>
    <row r="1728" spans="1:2" x14ac:dyDescent="0.25">
      <c r="A1728">
        <v>1727</v>
      </c>
      <c r="B1728">
        <v>413</v>
      </c>
    </row>
    <row r="1729" spans="1:2" x14ac:dyDescent="0.25">
      <c r="A1729">
        <v>1728</v>
      </c>
      <c r="B1729">
        <v>414</v>
      </c>
    </row>
    <row r="1730" spans="1:2" x14ac:dyDescent="0.25">
      <c r="A1730">
        <v>1729</v>
      </c>
      <c r="B1730">
        <v>414</v>
      </c>
    </row>
    <row r="1731" spans="1:2" x14ac:dyDescent="0.25">
      <c r="A1731">
        <v>1730</v>
      </c>
      <c r="B1731">
        <v>414</v>
      </c>
    </row>
    <row r="1732" spans="1:2" x14ac:dyDescent="0.25">
      <c r="A1732">
        <v>1731</v>
      </c>
      <c r="B1732">
        <v>415</v>
      </c>
    </row>
    <row r="1733" spans="1:2" x14ac:dyDescent="0.25">
      <c r="A1733">
        <v>1732</v>
      </c>
      <c r="B1733">
        <v>415</v>
      </c>
    </row>
    <row r="1734" spans="1:2" x14ac:dyDescent="0.25">
      <c r="A1734">
        <v>1733</v>
      </c>
      <c r="B1734">
        <v>415</v>
      </c>
    </row>
    <row r="1735" spans="1:2" x14ac:dyDescent="0.25">
      <c r="A1735">
        <v>1734</v>
      </c>
      <c r="B1735">
        <v>416</v>
      </c>
    </row>
    <row r="1736" spans="1:2" x14ac:dyDescent="0.25">
      <c r="A1736">
        <v>1735</v>
      </c>
      <c r="B1736">
        <v>416</v>
      </c>
    </row>
    <row r="1737" spans="1:2" x14ac:dyDescent="0.25">
      <c r="A1737">
        <v>1736</v>
      </c>
      <c r="B1737">
        <v>417</v>
      </c>
    </row>
    <row r="1738" spans="1:2" x14ac:dyDescent="0.25">
      <c r="A1738">
        <v>1737</v>
      </c>
      <c r="B1738">
        <v>417</v>
      </c>
    </row>
    <row r="1739" spans="1:2" x14ac:dyDescent="0.25">
      <c r="A1739">
        <v>1738</v>
      </c>
      <c r="B1739">
        <v>417</v>
      </c>
    </row>
    <row r="1740" spans="1:2" x14ac:dyDescent="0.25">
      <c r="A1740">
        <v>1739</v>
      </c>
      <c r="B1740">
        <v>418</v>
      </c>
    </row>
    <row r="1741" spans="1:2" x14ac:dyDescent="0.25">
      <c r="A1741">
        <v>1740</v>
      </c>
      <c r="B1741">
        <v>418</v>
      </c>
    </row>
    <row r="1742" spans="1:2" x14ac:dyDescent="0.25">
      <c r="A1742">
        <v>1741</v>
      </c>
      <c r="B1742">
        <v>418</v>
      </c>
    </row>
    <row r="1743" spans="1:2" x14ac:dyDescent="0.25">
      <c r="A1743">
        <v>1742</v>
      </c>
      <c r="B1743">
        <v>419</v>
      </c>
    </row>
    <row r="1744" spans="1:2" x14ac:dyDescent="0.25">
      <c r="A1744">
        <v>1743</v>
      </c>
      <c r="B1744">
        <v>419</v>
      </c>
    </row>
    <row r="1745" spans="1:2" x14ac:dyDescent="0.25">
      <c r="A1745">
        <v>1744</v>
      </c>
      <c r="B1745">
        <v>419</v>
      </c>
    </row>
    <row r="1746" spans="1:2" x14ac:dyDescent="0.25">
      <c r="A1746">
        <v>1745</v>
      </c>
      <c r="B1746">
        <v>420</v>
      </c>
    </row>
    <row r="1747" spans="1:2" x14ac:dyDescent="0.25">
      <c r="A1747">
        <v>1746</v>
      </c>
      <c r="B1747">
        <v>420</v>
      </c>
    </row>
    <row r="1748" spans="1:2" x14ac:dyDescent="0.25">
      <c r="A1748">
        <v>1747</v>
      </c>
      <c r="B1748">
        <v>420</v>
      </c>
    </row>
    <row r="1749" spans="1:2" x14ac:dyDescent="0.25">
      <c r="A1749">
        <v>1748</v>
      </c>
      <c r="B1749">
        <v>421</v>
      </c>
    </row>
    <row r="1750" spans="1:2" x14ac:dyDescent="0.25">
      <c r="A1750">
        <v>1749</v>
      </c>
      <c r="B1750">
        <v>421</v>
      </c>
    </row>
    <row r="1751" spans="1:2" x14ac:dyDescent="0.25">
      <c r="A1751">
        <v>1750</v>
      </c>
      <c r="B1751">
        <v>421</v>
      </c>
    </row>
    <row r="1752" spans="1:2" x14ac:dyDescent="0.25">
      <c r="A1752">
        <v>1751</v>
      </c>
      <c r="B1752">
        <v>422</v>
      </c>
    </row>
    <row r="1753" spans="1:2" x14ac:dyDescent="0.25">
      <c r="A1753">
        <v>1752</v>
      </c>
      <c r="B1753">
        <v>422</v>
      </c>
    </row>
    <row r="1754" spans="1:2" x14ac:dyDescent="0.25">
      <c r="A1754">
        <v>1753</v>
      </c>
      <c r="B1754">
        <v>422</v>
      </c>
    </row>
    <row r="1755" spans="1:2" x14ac:dyDescent="0.25">
      <c r="A1755">
        <v>1754</v>
      </c>
      <c r="B1755">
        <v>423</v>
      </c>
    </row>
    <row r="1756" spans="1:2" x14ac:dyDescent="0.25">
      <c r="A1756">
        <v>1755</v>
      </c>
      <c r="B1756">
        <v>423</v>
      </c>
    </row>
    <row r="1757" spans="1:2" x14ac:dyDescent="0.25">
      <c r="A1757">
        <v>1756</v>
      </c>
      <c r="B1757">
        <v>423</v>
      </c>
    </row>
    <row r="1758" spans="1:2" x14ac:dyDescent="0.25">
      <c r="A1758">
        <v>1757</v>
      </c>
      <c r="B1758">
        <v>424</v>
      </c>
    </row>
    <row r="1759" spans="1:2" x14ac:dyDescent="0.25">
      <c r="A1759">
        <v>1758</v>
      </c>
      <c r="B1759">
        <v>424</v>
      </c>
    </row>
    <row r="1760" spans="1:2" x14ac:dyDescent="0.25">
      <c r="A1760">
        <v>1759</v>
      </c>
      <c r="B1760">
        <v>424</v>
      </c>
    </row>
    <row r="1761" spans="1:2" x14ac:dyDescent="0.25">
      <c r="A1761">
        <v>1760</v>
      </c>
      <c r="B1761">
        <v>425</v>
      </c>
    </row>
    <row r="1762" spans="1:2" x14ac:dyDescent="0.25">
      <c r="A1762">
        <v>1761</v>
      </c>
      <c r="B1762">
        <v>425</v>
      </c>
    </row>
    <row r="1763" spans="1:2" x14ac:dyDescent="0.25">
      <c r="A1763">
        <v>1762</v>
      </c>
      <c r="B1763">
        <v>425</v>
      </c>
    </row>
    <row r="1764" spans="1:2" x14ac:dyDescent="0.25">
      <c r="A1764">
        <v>1763</v>
      </c>
      <c r="B1764">
        <v>426</v>
      </c>
    </row>
    <row r="1765" spans="1:2" x14ac:dyDescent="0.25">
      <c r="A1765">
        <v>1764</v>
      </c>
      <c r="B1765">
        <v>426</v>
      </c>
    </row>
    <row r="1766" spans="1:2" x14ac:dyDescent="0.25">
      <c r="A1766">
        <v>1765</v>
      </c>
      <c r="B1766">
        <v>427</v>
      </c>
    </row>
    <row r="1767" spans="1:2" x14ac:dyDescent="0.25">
      <c r="A1767">
        <v>1766</v>
      </c>
      <c r="B1767">
        <v>427</v>
      </c>
    </row>
    <row r="1768" spans="1:2" x14ac:dyDescent="0.25">
      <c r="A1768">
        <v>1767</v>
      </c>
      <c r="B1768">
        <v>427</v>
      </c>
    </row>
    <row r="1769" spans="1:2" x14ac:dyDescent="0.25">
      <c r="A1769">
        <v>1768</v>
      </c>
      <c r="B1769">
        <v>428</v>
      </c>
    </row>
    <row r="1770" spans="1:2" x14ac:dyDescent="0.25">
      <c r="A1770">
        <v>1769</v>
      </c>
      <c r="B1770">
        <v>428</v>
      </c>
    </row>
    <row r="1771" spans="1:2" x14ac:dyDescent="0.25">
      <c r="A1771">
        <v>1770</v>
      </c>
      <c r="B1771">
        <v>428</v>
      </c>
    </row>
    <row r="1772" spans="1:2" x14ac:dyDescent="0.25">
      <c r="A1772">
        <v>1771</v>
      </c>
      <c r="B1772">
        <v>429</v>
      </c>
    </row>
    <row r="1773" spans="1:2" x14ac:dyDescent="0.25">
      <c r="A1773">
        <v>1772</v>
      </c>
      <c r="B1773">
        <v>429</v>
      </c>
    </row>
    <row r="1774" spans="1:2" x14ac:dyDescent="0.25">
      <c r="A1774">
        <v>1773</v>
      </c>
      <c r="B1774">
        <v>429</v>
      </c>
    </row>
    <row r="1775" spans="1:2" x14ac:dyDescent="0.25">
      <c r="A1775">
        <v>1774</v>
      </c>
      <c r="B1775">
        <v>430</v>
      </c>
    </row>
    <row r="1776" spans="1:2" x14ac:dyDescent="0.25">
      <c r="A1776">
        <v>1775</v>
      </c>
      <c r="B1776">
        <v>430</v>
      </c>
    </row>
    <row r="1777" spans="1:2" x14ac:dyDescent="0.25">
      <c r="A1777">
        <v>1776</v>
      </c>
      <c r="B1777">
        <v>430</v>
      </c>
    </row>
    <row r="1778" spans="1:2" x14ac:dyDescent="0.25">
      <c r="A1778">
        <v>1777</v>
      </c>
      <c r="B1778">
        <v>431</v>
      </c>
    </row>
    <row r="1779" spans="1:2" x14ac:dyDescent="0.25">
      <c r="A1779">
        <v>1778</v>
      </c>
      <c r="B1779">
        <v>431</v>
      </c>
    </row>
    <row r="1780" spans="1:2" x14ac:dyDescent="0.25">
      <c r="A1780">
        <v>1779</v>
      </c>
      <c r="B1780">
        <v>431</v>
      </c>
    </row>
    <row r="1781" spans="1:2" x14ac:dyDescent="0.25">
      <c r="A1781">
        <v>1780</v>
      </c>
      <c r="B1781">
        <v>432</v>
      </c>
    </row>
    <row r="1782" spans="1:2" x14ac:dyDescent="0.25">
      <c r="A1782">
        <v>1781</v>
      </c>
      <c r="B1782">
        <v>432</v>
      </c>
    </row>
    <row r="1783" spans="1:2" x14ac:dyDescent="0.25">
      <c r="A1783">
        <v>1782</v>
      </c>
      <c r="B1783">
        <v>432</v>
      </c>
    </row>
    <row r="1784" spans="1:2" x14ac:dyDescent="0.25">
      <c r="A1784">
        <v>1783</v>
      </c>
      <c r="B1784">
        <v>433</v>
      </c>
    </row>
    <row r="1785" spans="1:2" x14ac:dyDescent="0.25">
      <c r="A1785">
        <v>1784</v>
      </c>
      <c r="B1785">
        <v>433</v>
      </c>
    </row>
    <row r="1786" spans="1:2" x14ac:dyDescent="0.25">
      <c r="A1786">
        <v>1785</v>
      </c>
      <c r="B1786">
        <v>433</v>
      </c>
    </row>
    <row r="1787" spans="1:2" x14ac:dyDescent="0.25">
      <c r="A1787">
        <v>1786</v>
      </c>
      <c r="B1787">
        <v>434</v>
      </c>
    </row>
    <row r="1788" spans="1:2" x14ac:dyDescent="0.25">
      <c r="A1788">
        <v>1787</v>
      </c>
      <c r="B1788">
        <v>434</v>
      </c>
    </row>
    <row r="1789" spans="1:2" x14ac:dyDescent="0.25">
      <c r="A1789">
        <v>1788</v>
      </c>
      <c r="B1789">
        <v>434</v>
      </c>
    </row>
    <row r="1790" spans="1:2" x14ac:dyDescent="0.25">
      <c r="A1790">
        <v>1789</v>
      </c>
      <c r="B1790">
        <v>435</v>
      </c>
    </row>
    <row r="1791" spans="1:2" x14ac:dyDescent="0.25">
      <c r="A1791">
        <v>1790</v>
      </c>
      <c r="B1791">
        <v>435</v>
      </c>
    </row>
    <row r="1792" spans="1:2" x14ac:dyDescent="0.25">
      <c r="A1792">
        <v>1791</v>
      </c>
      <c r="B1792">
        <v>435</v>
      </c>
    </row>
    <row r="1793" spans="1:2" x14ac:dyDescent="0.25">
      <c r="A1793">
        <v>1792</v>
      </c>
      <c r="B1793">
        <v>436</v>
      </c>
    </row>
    <row r="1794" spans="1:2" x14ac:dyDescent="0.25">
      <c r="A1794">
        <v>1793</v>
      </c>
      <c r="B1794">
        <v>436</v>
      </c>
    </row>
    <row r="1795" spans="1:2" x14ac:dyDescent="0.25">
      <c r="A1795">
        <v>1794</v>
      </c>
      <c r="B1795">
        <v>437</v>
      </c>
    </row>
    <row r="1796" spans="1:2" x14ac:dyDescent="0.25">
      <c r="A1796">
        <v>1795</v>
      </c>
      <c r="B1796">
        <v>437</v>
      </c>
    </row>
    <row r="1797" spans="1:2" x14ac:dyDescent="0.25">
      <c r="A1797">
        <v>1796</v>
      </c>
      <c r="B1797">
        <v>437</v>
      </c>
    </row>
    <row r="1798" spans="1:2" x14ac:dyDescent="0.25">
      <c r="A1798">
        <v>1797</v>
      </c>
      <c r="B1798">
        <v>438</v>
      </c>
    </row>
    <row r="1799" spans="1:2" x14ac:dyDescent="0.25">
      <c r="A1799">
        <v>1798</v>
      </c>
      <c r="B1799">
        <v>438</v>
      </c>
    </row>
    <row r="1800" spans="1:2" x14ac:dyDescent="0.25">
      <c r="A1800">
        <v>1799</v>
      </c>
      <c r="B1800">
        <v>438</v>
      </c>
    </row>
    <row r="1801" spans="1:2" x14ac:dyDescent="0.25">
      <c r="A1801">
        <v>1800</v>
      </c>
      <c r="B1801">
        <v>439</v>
      </c>
    </row>
    <row r="1802" spans="1:2" x14ac:dyDescent="0.25">
      <c r="A1802">
        <v>1801</v>
      </c>
      <c r="B1802">
        <v>439</v>
      </c>
    </row>
    <row r="1803" spans="1:2" x14ac:dyDescent="0.25">
      <c r="A1803">
        <v>1802</v>
      </c>
      <c r="B1803">
        <v>439</v>
      </c>
    </row>
    <row r="1804" spans="1:2" x14ac:dyDescent="0.25">
      <c r="A1804">
        <v>1803</v>
      </c>
      <c r="B1804">
        <v>440</v>
      </c>
    </row>
    <row r="1805" spans="1:2" x14ac:dyDescent="0.25">
      <c r="A1805">
        <v>1804</v>
      </c>
      <c r="B1805">
        <v>440</v>
      </c>
    </row>
    <row r="1806" spans="1:2" x14ac:dyDescent="0.25">
      <c r="A1806">
        <v>1805</v>
      </c>
      <c r="B1806">
        <v>440</v>
      </c>
    </row>
    <row r="1807" spans="1:2" x14ac:dyDescent="0.25">
      <c r="A1807">
        <v>1806</v>
      </c>
      <c r="B1807">
        <v>441</v>
      </c>
    </row>
    <row r="1808" spans="1:2" x14ac:dyDescent="0.25">
      <c r="A1808">
        <v>1807</v>
      </c>
      <c r="B1808">
        <v>441</v>
      </c>
    </row>
    <row r="1809" spans="1:2" x14ac:dyDescent="0.25">
      <c r="A1809">
        <v>1808</v>
      </c>
      <c r="B1809">
        <v>441</v>
      </c>
    </row>
    <row r="1810" spans="1:2" x14ac:dyDescent="0.25">
      <c r="A1810">
        <v>1809</v>
      </c>
      <c r="B1810">
        <v>442</v>
      </c>
    </row>
    <row r="1811" spans="1:2" x14ac:dyDescent="0.25">
      <c r="A1811">
        <v>1810</v>
      </c>
      <c r="B1811">
        <v>442</v>
      </c>
    </row>
    <row r="1812" spans="1:2" x14ac:dyDescent="0.25">
      <c r="A1812">
        <v>1811</v>
      </c>
      <c r="B1812">
        <v>442</v>
      </c>
    </row>
    <row r="1813" spans="1:2" x14ac:dyDescent="0.25">
      <c r="A1813">
        <v>1812</v>
      </c>
      <c r="B1813">
        <v>443</v>
      </c>
    </row>
    <row r="1814" spans="1:2" x14ac:dyDescent="0.25">
      <c r="A1814">
        <v>1813</v>
      </c>
      <c r="B1814">
        <v>443</v>
      </c>
    </row>
    <row r="1815" spans="1:2" x14ac:dyDescent="0.25">
      <c r="A1815">
        <v>1814</v>
      </c>
      <c r="B1815">
        <v>443</v>
      </c>
    </row>
    <row r="1816" spans="1:2" x14ac:dyDescent="0.25">
      <c r="A1816">
        <v>1815</v>
      </c>
      <c r="B1816">
        <v>444</v>
      </c>
    </row>
    <row r="1817" spans="1:2" x14ac:dyDescent="0.25">
      <c r="A1817">
        <v>1816</v>
      </c>
      <c r="B1817">
        <v>444</v>
      </c>
    </row>
    <row r="1818" spans="1:2" x14ac:dyDescent="0.25">
      <c r="A1818">
        <v>1817</v>
      </c>
      <c r="B1818">
        <v>444</v>
      </c>
    </row>
    <row r="1819" spans="1:2" x14ac:dyDescent="0.25">
      <c r="A1819">
        <v>1818</v>
      </c>
      <c r="B1819">
        <v>445</v>
      </c>
    </row>
    <row r="1820" spans="1:2" x14ac:dyDescent="0.25">
      <c r="A1820">
        <v>1819</v>
      </c>
      <c r="B1820">
        <v>445</v>
      </c>
    </row>
    <row r="1821" spans="1:2" x14ac:dyDescent="0.25">
      <c r="A1821">
        <v>1820</v>
      </c>
      <c r="B1821">
        <v>445</v>
      </c>
    </row>
    <row r="1822" spans="1:2" x14ac:dyDescent="0.25">
      <c r="A1822">
        <v>1821</v>
      </c>
      <c r="B1822">
        <v>446</v>
      </c>
    </row>
    <row r="1823" spans="1:2" x14ac:dyDescent="0.25">
      <c r="A1823">
        <v>1822</v>
      </c>
      <c r="B1823">
        <v>446</v>
      </c>
    </row>
    <row r="1824" spans="1:2" x14ac:dyDescent="0.25">
      <c r="A1824">
        <v>1823</v>
      </c>
      <c r="B1824">
        <v>447</v>
      </c>
    </row>
    <row r="1825" spans="1:2" x14ac:dyDescent="0.25">
      <c r="A1825">
        <v>1824</v>
      </c>
      <c r="B1825">
        <v>447</v>
      </c>
    </row>
    <row r="1826" spans="1:2" x14ac:dyDescent="0.25">
      <c r="A1826">
        <v>1825</v>
      </c>
      <c r="B1826">
        <v>447</v>
      </c>
    </row>
    <row r="1827" spans="1:2" x14ac:dyDescent="0.25">
      <c r="A1827">
        <v>1826</v>
      </c>
      <c r="B1827">
        <v>448</v>
      </c>
    </row>
    <row r="1828" spans="1:2" x14ac:dyDescent="0.25">
      <c r="A1828">
        <v>1827</v>
      </c>
      <c r="B1828">
        <v>448</v>
      </c>
    </row>
    <row r="1829" spans="1:2" x14ac:dyDescent="0.25">
      <c r="A1829">
        <v>1828</v>
      </c>
      <c r="B1829">
        <v>448</v>
      </c>
    </row>
    <row r="1830" spans="1:2" x14ac:dyDescent="0.25">
      <c r="A1830">
        <v>1829</v>
      </c>
      <c r="B1830">
        <v>449</v>
      </c>
    </row>
    <row r="1831" spans="1:2" x14ac:dyDescent="0.25">
      <c r="A1831">
        <v>1830</v>
      </c>
      <c r="B1831">
        <v>449</v>
      </c>
    </row>
    <row r="1832" spans="1:2" x14ac:dyDescent="0.25">
      <c r="A1832">
        <v>1831</v>
      </c>
      <c r="B1832">
        <v>449</v>
      </c>
    </row>
    <row r="1833" spans="1:2" x14ac:dyDescent="0.25">
      <c r="A1833">
        <v>1832</v>
      </c>
      <c r="B1833">
        <v>450</v>
      </c>
    </row>
    <row r="1834" spans="1:2" x14ac:dyDescent="0.25">
      <c r="A1834">
        <v>1833</v>
      </c>
      <c r="B1834">
        <v>450</v>
      </c>
    </row>
    <row r="1835" spans="1:2" x14ac:dyDescent="0.25">
      <c r="A1835">
        <v>1834</v>
      </c>
      <c r="B1835">
        <v>450</v>
      </c>
    </row>
    <row r="1836" spans="1:2" x14ac:dyDescent="0.25">
      <c r="A1836">
        <v>1835</v>
      </c>
      <c r="B1836">
        <v>451</v>
      </c>
    </row>
    <row r="1837" spans="1:2" x14ac:dyDescent="0.25">
      <c r="A1837">
        <v>1836</v>
      </c>
      <c r="B1837">
        <v>451</v>
      </c>
    </row>
    <row r="1838" spans="1:2" x14ac:dyDescent="0.25">
      <c r="A1838">
        <v>1837</v>
      </c>
      <c r="B1838">
        <v>451</v>
      </c>
    </row>
    <row r="1839" spans="1:2" x14ac:dyDescent="0.25">
      <c r="A1839">
        <v>1838</v>
      </c>
      <c r="B1839">
        <v>452</v>
      </c>
    </row>
    <row r="1840" spans="1:2" x14ac:dyDescent="0.25">
      <c r="A1840">
        <v>1839</v>
      </c>
      <c r="B1840">
        <v>452</v>
      </c>
    </row>
    <row r="1841" spans="1:2" x14ac:dyDescent="0.25">
      <c r="A1841">
        <v>1840</v>
      </c>
      <c r="B1841">
        <v>452</v>
      </c>
    </row>
    <row r="1842" spans="1:2" x14ac:dyDescent="0.25">
      <c r="A1842">
        <v>1841</v>
      </c>
      <c r="B1842">
        <v>453</v>
      </c>
    </row>
    <row r="1843" spans="1:2" x14ac:dyDescent="0.25">
      <c r="A1843">
        <v>1842</v>
      </c>
      <c r="B1843">
        <v>453</v>
      </c>
    </row>
    <row r="1844" spans="1:2" x14ac:dyDescent="0.25">
      <c r="A1844">
        <v>1843</v>
      </c>
      <c r="B1844">
        <v>453</v>
      </c>
    </row>
    <row r="1845" spans="1:2" x14ac:dyDescent="0.25">
      <c r="A1845">
        <v>1844</v>
      </c>
      <c r="B1845">
        <v>454</v>
      </c>
    </row>
    <row r="1846" spans="1:2" x14ac:dyDescent="0.25">
      <c r="A1846">
        <v>1845</v>
      </c>
      <c r="B1846">
        <v>454</v>
      </c>
    </row>
    <row r="1847" spans="1:2" x14ac:dyDescent="0.25">
      <c r="A1847">
        <v>1846</v>
      </c>
      <c r="B1847">
        <v>454</v>
      </c>
    </row>
    <row r="1848" spans="1:2" x14ac:dyDescent="0.25">
      <c r="A1848">
        <v>1847</v>
      </c>
      <c r="B1848">
        <v>455</v>
      </c>
    </row>
    <row r="1849" spans="1:2" x14ac:dyDescent="0.25">
      <c r="A1849">
        <v>1848</v>
      </c>
      <c r="B1849">
        <v>455</v>
      </c>
    </row>
    <row r="1850" spans="1:2" x14ac:dyDescent="0.25">
      <c r="A1850">
        <v>1849</v>
      </c>
      <c r="B1850">
        <v>455</v>
      </c>
    </row>
    <row r="1851" spans="1:2" x14ac:dyDescent="0.25">
      <c r="A1851">
        <v>1850</v>
      </c>
      <c r="B1851">
        <v>456</v>
      </c>
    </row>
    <row r="1852" spans="1:2" x14ac:dyDescent="0.25">
      <c r="A1852">
        <v>1851</v>
      </c>
      <c r="B1852">
        <v>456</v>
      </c>
    </row>
    <row r="1853" spans="1:2" x14ac:dyDescent="0.25">
      <c r="A1853">
        <v>1852</v>
      </c>
      <c r="B1853">
        <v>457</v>
      </c>
    </row>
    <row r="1854" spans="1:2" x14ac:dyDescent="0.25">
      <c r="A1854">
        <v>1853</v>
      </c>
      <c r="B1854">
        <v>457</v>
      </c>
    </row>
    <row r="1855" spans="1:2" x14ac:dyDescent="0.25">
      <c r="A1855">
        <v>1854</v>
      </c>
      <c r="B1855">
        <v>457</v>
      </c>
    </row>
    <row r="1856" spans="1:2" x14ac:dyDescent="0.25">
      <c r="A1856">
        <v>1855</v>
      </c>
      <c r="B1856">
        <v>458</v>
      </c>
    </row>
    <row r="1857" spans="1:2" x14ac:dyDescent="0.25">
      <c r="A1857">
        <v>1856</v>
      </c>
      <c r="B1857">
        <v>458</v>
      </c>
    </row>
    <row r="1858" spans="1:2" x14ac:dyDescent="0.25">
      <c r="A1858">
        <v>1857</v>
      </c>
      <c r="B1858">
        <v>458</v>
      </c>
    </row>
    <row r="1859" spans="1:2" x14ac:dyDescent="0.25">
      <c r="A1859">
        <v>1858</v>
      </c>
      <c r="B1859">
        <v>459</v>
      </c>
    </row>
    <row r="1860" spans="1:2" x14ac:dyDescent="0.25">
      <c r="A1860">
        <v>1859</v>
      </c>
      <c r="B1860">
        <v>459</v>
      </c>
    </row>
    <row r="1861" spans="1:2" x14ac:dyDescent="0.25">
      <c r="A1861">
        <v>1860</v>
      </c>
      <c r="B1861">
        <v>459</v>
      </c>
    </row>
    <row r="1862" spans="1:2" x14ac:dyDescent="0.25">
      <c r="A1862">
        <v>1861</v>
      </c>
      <c r="B1862">
        <v>460</v>
      </c>
    </row>
    <row r="1863" spans="1:2" x14ac:dyDescent="0.25">
      <c r="A1863">
        <v>1862</v>
      </c>
      <c r="B1863">
        <v>460</v>
      </c>
    </row>
    <row r="1864" spans="1:2" x14ac:dyDescent="0.25">
      <c r="A1864">
        <v>1863</v>
      </c>
      <c r="B1864">
        <v>460</v>
      </c>
    </row>
    <row r="1865" spans="1:2" x14ac:dyDescent="0.25">
      <c r="A1865">
        <v>1864</v>
      </c>
      <c r="B1865">
        <v>461</v>
      </c>
    </row>
    <row r="1866" spans="1:2" x14ac:dyDescent="0.25">
      <c r="A1866">
        <v>1865</v>
      </c>
      <c r="B1866">
        <v>461</v>
      </c>
    </row>
    <row r="1867" spans="1:2" x14ac:dyDescent="0.25">
      <c r="A1867">
        <v>1866</v>
      </c>
      <c r="B1867">
        <v>461</v>
      </c>
    </row>
    <row r="1868" spans="1:2" x14ac:dyDescent="0.25">
      <c r="A1868">
        <v>1867</v>
      </c>
      <c r="B1868">
        <v>462</v>
      </c>
    </row>
    <row r="1869" spans="1:2" x14ac:dyDescent="0.25">
      <c r="A1869">
        <v>1868</v>
      </c>
      <c r="B1869">
        <v>462</v>
      </c>
    </row>
    <row r="1870" spans="1:2" x14ac:dyDescent="0.25">
      <c r="A1870">
        <v>1869</v>
      </c>
      <c r="B1870">
        <v>462</v>
      </c>
    </row>
    <row r="1871" spans="1:2" x14ac:dyDescent="0.25">
      <c r="A1871">
        <v>1870</v>
      </c>
      <c r="B1871">
        <v>463</v>
      </c>
    </row>
    <row r="1872" spans="1:2" x14ac:dyDescent="0.25">
      <c r="A1872">
        <v>1871</v>
      </c>
      <c r="B1872">
        <v>463</v>
      </c>
    </row>
    <row r="1873" spans="1:2" x14ac:dyDescent="0.25">
      <c r="A1873">
        <v>1872</v>
      </c>
      <c r="B1873">
        <v>463</v>
      </c>
    </row>
    <row r="1874" spans="1:2" x14ac:dyDescent="0.25">
      <c r="A1874">
        <v>1873</v>
      </c>
      <c r="B1874">
        <v>464</v>
      </c>
    </row>
    <row r="1875" spans="1:2" x14ac:dyDescent="0.25">
      <c r="A1875">
        <v>1874</v>
      </c>
      <c r="B1875">
        <v>464</v>
      </c>
    </row>
    <row r="1876" spans="1:2" x14ac:dyDescent="0.25">
      <c r="A1876">
        <v>1875</v>
      </c>
      <c r="B1876">
        <v>464</v>
      </c>
    </row>
    <row r="1877" spans="1:2" x14ac:dyDescent="0.25">
      <c r="A1877">
        <v>1876</v>
      </c>
      <c r="B1877">
        <v>465</v>
      </c>
    </row>
    <row r="1878" spans="1:2" x14ac:dyDescent="0.25">
      <c r="A1878">
        <v>1877</v>
      </c>
      <c r="B1878">
        <v>465</v>
      </c>
    </row>
    <row r="1879" spans="1:2" x14ac:dyDescent="0.25">
      <c r="A1879">
        <v>1878</v>
      </c>
      <c r="B1879">
        <v>466</v>
      </c>
    </row>
    <row r="1880" spans="1:2" x14ac:dyDescent="0.25">
      <c r="A1880">
        <v>1879</v>
      </c>
      <c r="B1880">
        <v>466</v>
      </c>
    </row>
    <row r="1881" spans="1:2" x14ac:dyDescent="0.25">
      <c r="A1881">
        <v>1880</v>
      </c>
      <c r="B1881">
        <v>466</v>
      </c>
    </row>
    <row r="1882" spans="1:2" x14ac:dyDescent="0.25">
      <c r="A1882">
        <v>1881</v>
      </c>
      <c r="B1882">
        <v>467</v>
      </c>
    </row>
    <row r="1883" spans="1:2" x14ac:dyDescent="0.25">
      <c r="A1883">
        <v>1882</v>
      </c>
      <c r="B1883">
        <v>467</v>
      </c>
    </row>
    <row r="1884" spans="1:2" x14ac:dyDescent="0.25">
      <c r="A1884">
        <v>1883</v>
      </c>
      <c r="B1884">
        <v>467</v>
      </c>
    </row>
    <row r="1885" spans="1:2" x14ac:dyDescent="0.25">
      <c r="A1885">
        <v>1884</v>
      </c>
      <c r="B1885">
        <v>468</v>
      </c>
    </row>
    <row r="1886" spans="1:2" x14ac:dyDescent="0.25">
      <c r="A1886">
        <v>1885</v>
      </c>
      <c r="B1886">
        <v>468</v>
      </c>
    </row>
    <row r="1887" spans="1:2" x14ac:dyDescent="0.25">
      <c r="A1887">
        <v>1886</v>
      </c>
      <c r="B1887">
        <v>468</v>
      </c>
    </row>
    <row r="1888" spans="1:2" x14ac:dyDescent="0.25">
      <c r="A1888">
        <v>1887</v>
      </c>
      <c r="B1888">
        <v>469</v>
      </c>
    </row>
    <row r="1889" spans="1:2" x14ac:dyDescent="0.25">
      <c r="A1889">
        <v>1888</v>
      </c>
      <c r="B1889">
        <v>469</v>
      </c>
    </row>
    <row r="1890" spans="1:2" x14ac:dyDescent="0.25">
      <c r="A1890">
        <v>1889</v>
      </c>
      <c r="B1890">
        <v>469</v>
      </c>
    </row>
    <row r="1891" spans="1:2" x14ac:dyDescent="0.25">
      <c r="A1891">
        <v>1890</v>
      </c>
      <c r="B1891">
        <v>470</v>
      </c>
    </row>
    <row r="1892" spans="1:2" x14ac:dyDescent="0.25">
      <c r="A1892">
        <v>1891</v>
      </c>
      <c r="B1892">
        <v>470</v>
      </c>
    </row>
    <row r="1893" spans="1:2" x14ac:dyDescent="0.25">
      <c r="A1893">
        <v>1892</v>
      </c>
      <c r="B1893">
        <v>470</v>
      </c>
    </row>
    <row r="1894" spans="1:2" x14ac:dyDescent="0.25">
      <c r="A1894">
        <v>1893</v>
      </c>
      <c r="B1894">
        <v>471</v>
      </c>
    </row>
    <row r="1895" spans="1:2" x14ac:dyDescent="0.25">
      <c r="A1895">
        <v>1894</v>
      </c>
      <c r="B1895">
        <v>471</v>
      </c>
    </row>
    <row r="1896" spans="1:2" x14ac:dyDescent="0.25">
      <c r="A1896">
        <v>1895</v>
      </c>
      <c r="B1896">
        <v>471</v>
      </c>
    </row>
    <row r="1897" spans="1:2" x14ac:dyDescent="0.25">
      <c r="A1897">
        <v>1896</v>
      </c>
      <c r="B1897">
        <v>472</v>
      </c>
    </row>
    <row r="1898" spans="1:2" x14ac:dyDescent="0.25">
      <c r="A1898">
        <v>1897</v>
      </c>
      <c r="B1898">
        <v>472</v>
      </c>
    </row>
    <row r="1899" spans="1:2" x14ac:dyDescent="0.25">
      <c r="A1899">
        <v>1898</v>
      </c>
      <c r="B1899">
        <v>472</v>
      </c>
    </row>
    <row r="1900" spans="1:2" x14ac:dyDescent="0.25">
      <c r="A1900">
        <v>1899</v>
      </c>
      <c r="B1900">
        <v>473</v>
      </c>
    </row>
    <row r="1901" spans="1:2" x14ac:dyDescent="0.25">
      <c r="A1901">
        <v>1900</v>
      </c>
      <c r="B1901">
        <v>473</v>
      </c>
    </row>
    <row r="1902" spans="1:2" x14ac:dyDescent="0.25">
      <c r="A1902">
        <v>1901</v>
      </c>
      <c r="B1902">
        <v>473</v>
      </c>
    </row>
    <row r="1903" spans="1:2" x14ac:dyDescent="0.25">
      <c r="A1903">
        <v>1902</v>
      </c>
      <c r="B1903">
        <v>474</v>
      </c>
    </row>
    <row r="1904" spans="1:2" x14ac:dyDescent="0.25">
      <c r="A1904">
        <v>1903</v>
      </c>
      <c r="B1904">
        <v>474</v>
      </c>
    </row>
    <row r="1905" spans="1:2" x14ac:dyDescent="0.25">
      <c r="A1905">
        <v>1904</v>
      </c>
      <c r="B1905">
        <v>474</v>
      </c>
    </row>
    <row r="1906" spans="1:2" x14ac:dyDescent="0.25">
      <c r="A1906">
        <v>1905</v>
      </c>
      <c r="B1906">
        <v>475</v>
      </c>
    </row>
    <row r="1907" spans="1:2" x14ac:dyDescent="0.25">
      <c r="A1907">
        <v>1906</v>
      </c>
      <c r="B1907">
        <v>475</v>
      </c>
    </row>
    <row r="1908" spans="1:2" x14ac:dyDescent="0.25">
      <c r="A1908">
        <v>1907</v>
      </c>
      <c r="B1908">
        <v>476</v>
      </c>
    </row>
    <row r="1909" spans="1:2" x14ac:dyDescent="0.25">
      <c r="A1909">
        <v>1908</v>
      </c>
      <c r="B1909">
        <v>476</v>
      </c>
    </row>
    <row r="1910" spans="1:2" x14ac:dyDescent="0.25">
      <c r="A1910">
        <v>1909</v>
      </c>
      <c r="B1910">
        <v>476</v>
      </c>
    </row>
    <row r="1911" spans="1:2" x14ac:dyDescent="0.25">
      <c r="A1911">
        <v>1910</v>
      </c>
      <c r="B1911">
        <v>477</v>
      </c>
    </row>
    <row r="1912" spans="1:2" x14ac:dyDescent="0.25">
      <c r="A1912">
        <v>1911</v>
      </c>
      <c r="B1912">
        <v>477</v>
      </c>
    </row>
    <row r="1913" spans="1:2" x14ac:dyDescent="0.25">
      <c r="A1913">
        <v>1912</v>
      </c>
      <c r="B1913">
        <v>477</v>
      </c>
    </row>
    <row r="1914" spans="1:2" x14ac:dyDescent="0.25">
      <c r="A1914">
        <v>1913</v>
      </c>
      <c r="B1914">
        <v>478</v>
      </c>
    </row>
    <row r="1915" spans="1:2" x14ac:dyDescent="0.25">
      <c r="A1915">
        <v>1914</v>
      </c>
      <c r="B1915">
        <v>478</v>
      </c>
    </row>
    <row r="1916" spans="1:2" x14ac:dyDescent="0.25">
      <c r="A1916">
        <v>1915</v>
      </c>
      <c r="B1916">
        <v>478</v>
      </c>
    </row>
    <row r="1917" spans="1:2" x14ac:dyDescent="0.25">
      <c r="A1917">
        <v>1916</v>
      </c>
      <c r="B1917">
        <v>479</v>
      </c>
    </row>
    <row r="1918" spans="1:2" x14ac:dyDescent="0.25">
      <c r="A1918">
        <v>1917</v>
      </c>
      <c r="B1918">
        <v>479</v>
      </c>
    </row>
    <row r="1919" spans="1:2" x14ac:dyDescent="0.25">
      <c r="A1919">
        <v>1918</v>
      </c>
      <c r="B1919">
        <v>479</v>
      </c>
    </row>
    <row r="1920" spans="1:2" x14ac:dyDescent="0.25">
      <c r="A1920">
        <v>1919</v>
      </c>
      <c r="B1920">
        <v>480</v>
      </c>
    </row>
    <row r="1921" spans="1:2" x14ac:dyDescent="0.25">
      <c r="A1921">
        <v>1920</v>
      </c>
      <c r="B1921">
        <v>480</v>
      </c>
    </row>
    <row r="1922" spans="1:2" x14ac:dyDescent="0.25">
      <c r="A1922">
        <v>1921</v>
      </c>
      <c r="B1922">
        <v>480</v>
      </c>
    </row>
    <row r="1923" spans="1:2" x14ac:dyDescent="0.25">
      <c r="A1923">
        <v>1922</v>
      </c>
      <c r="B1923">
        <v>481</v>
      </c>
    </row>
    <row r="1924" spans="1:2" x14ac:dyDescent="0.25">
      <c r="A1924">
        <v>1923</v>
      </c>
      <c r="B1924">
        <v>481</v>
      </c>
    </row>
    <row r="1925" spans="1:2" x14ac:dyDescent="0.25">
      <c r="A1925">
        <v>1924</v>
      </c>
      <c r="B1925">
        <v>481</v>
      </c>
    </row>
    <row r="1926" spans="1:2" x14ac:dyDescent="0.25">
      <c r="A1926">
        <v>1925</v>
      </c>
      <c r="B1926">
        <v>482</v>
      </c>
    </row>
    <row r="1927" spans="1:2" x14ac:dyDescent="0.25">
      <c r="A1927">
        <v>1926</v>
      </c>
      <c r="B1927">
        <v>482</v>
      </c>
    </row>
    <row r="1928" spans="1:2" x14ac:dyDescent="0.25">
      <c r="A1928">
        <v>1927</v>
      </c>
      <c r="B1928">
        <v>482</v>
      </c>
    </row>
    <row r="1929" spans="1:2" x14ac:dyDescent="0.25">
      <c r="A1929">
        <v>1928</v>
      </c>
      <c r="B1929">
        <v>483</v>
      </c>
    </row>
    <row r="1930" spans="1:2" x14ac:dyDescent="0.25">
      <c r="A1930">
        <v>1929</v>
      </c>
      <c r="B1930">
        <v>483</v>
      </c>
    </row>
    <row r="1931" spans="1:2" x14ac:dyDescent="0.25">
      <c r="A1931">
        <v>1930</v>
      </c>
      <c r="B1931">
        <v>483</v>
      </c>
    </row>
    <row r="1932" spans="1:2" x14ac:dyDescent="0.25">
      <c r="A1932">
        <v>1931</v>
      </c>
      <c r="B1932">
        <v>484</v>
      </c>
    </row>
    <row r="1933" spans="1:2" x14ac:dyDescent="0.25">
      <c r="A1933">
        <v>1932</v>
      </c>
      <c r="B1933">
        <v>484</v>
      </c>
    </row>
    <row r="1934" spans="1:2" x14ac:dyDescent="0.25">
      <c r="A1934">
        <v>1933</v>
      </c>
      <c r="B1934">
        <v>484</v>
      </c>
    </row>
    <row r="1935" spans="1:2" x14ac:dyDescent="0.25">
      <c r="A1935">
        <v>1934</v>
      </c>
      <c r="B1935">
        <v>485</v>
      </c>
    </row>
    <row r="1936" spans="1:2" x14ac:dyDescent="0.25">
      <c r="A1936">
        <v>1935</v>
      </c>
      <c r="B1936">
        <v>485</v>
      </c>
    </row>
    <row r="1937" spans="1:2" x14ac:dyDescent="0.25">
      <c r="A1937">
        <v>1936</v>
      </c>
      <c r="B1937">
        <v>486</v>
      </c>
    </row>
    <row r="1938" spans="1:2" x14ac:dyDescent="0.25">
      <c r="A1938">
        <v>1937</v>
      </c>
      <c r="B1938">
        <v>486</v>
      </c>
    </row>
    <row r="1939" spans="1:2" x14ac:dyDescent="0.25">
      <c r="A1939">
        <v>1938</v>
      </c>
      <c r="B1939">
        <v>486</v>
      </c>
    </row>
    <row r="1940" spans="1:2" x14ac:dyDescent="0.25">
      <c r="A1940">
        <v>1939</v>
      </c>
      <c r="B1940">
        <v>487</v>
      </c>
    </row>
    <row r="1941" spans="1:2" x14ac:dyDescent="0.25">
      <c r="A1941">
        <v>1940</v>
      </c>
      <c r="B1941">
        <v>487</v>
      </c>
    </row>
    <row r="1942" spans="1:2" x14ac:dyDescent="0.25">
      <c r="A1942">
        <v>1941</v>
      </c>
      <c r="B1942">
        <v>487</v>
      </c>
    </row>
    <row r="1943" spans="1:2" x14ac:dyDescent="0.25">
      <c r="A1943">
        <v>1942</v>
      </c>
      <c r="B1943">
        <v>488</v>
      </c>
    </row>
    <row r="1944" spans="1:2" x14ac:dyDescent="0.25">
      <c r="A1944">
        <v>1943</v>
      </c>
      <c r="B1944">
        <v>488</v>
      </c>
    </row>
    <row r="1945" spans="1:2" x14ac:dyDescent="0.25">
      <c r="A1945">
        <v>1944</v>
      </c>
      <c r="B1945">
        <v>488</v>
      </c>
    </row>
    <row r="1946" spans="1:2" x14ac:dyDescent="0.25">
      <c r="A1946">
        <v>1945</v>
      </c>
      <c r="B1946">
        <v>489</v>
      </c>
    </row>
    <row r="1947" spans="1:2" x14ac:dyDescent="0.25">
      <c r="A1947">
        <v>1946</v>
      </c>
      <c r="B1947">
        <v>489</v>
      </c>
    </row>
    <row r="1948" spans="1:2" x14ac:dyDescent="0.25">
      <c r="A1948">
        <v>1947</v>
      </c>
      <c r="B1948">
        <v>489</v>
      </c>
    </row>
    <row r="1949" spans="1:2" x14ac:dyDescent="0.25">
      <c r="A1949">
        <v>1948</v>
      </c>
      <c r="B1949">
        <v>490</v>
      </c>
    </row>
    <row r="1950" spans="1:2" x14ac:dyDescent="0.25">
      <c r="A1950">
        <v>1949</v>
      </c>
      <c r="B1950">
        <v>490</v>
      </c>
    </row>
    <row r="1951" spans="1:2" x14ac:dyDescent="0.25">
      <c r="A1951">
        <v>1950</v>
      </c>
      <c r="B1951">
        <v>490</v>
      </c>
    </row>
    <row r="1952" spans="1:2" x14ac:dyDescent="0.25">
      <c r="A1952">
        <v>1951</v>
      </c>
      <c r="B1952">
        <v>491</v>
      </c>
    </row>
    <row r="1953" spans="1:2" x14ac:dyDescent="0.25">
      <c r="A1953">
        <v>1952</v>
      </c>
      <c r="B1953">
        <v>491</v>
      </c>
    </row>
    <row r="1954" spans="1:2" x14ac:dyDescent="0.25">
      <c r="A1954">
        <v>1953</v>
      </c>
      <c r="B1954">
        <v>491</v>
      </c>
    </row>
    <row r="1955" spans="1:2" x14ac:dyDescent="0.25">
      <c r="A1955">
        <v>1954</v>
      </c>
      <c r="B1955">
        <v>492</v>
      </c>
    </row>
    <row r="1956" spans="1:2" x14ac:dyDescent="0.25">
      <c r="A1956">
        <v>1955</v>
      </c>
      <c r="B1956">
        <v>492</v>
      </c>
    </row>
    <row r="1957" spans="1:2" x14ac:dyDescent="0.25">
      <c r="A1957">
        <v>1956</v>
      </c>
      <c r="B1957">
        <v>492</v>
      </c>
    </row>
    <row r="1958" spans="1:2" x14ac:dyDescent="0.25">
      <c r="A1958">
        <v>1957</v>
      </c>
      <c r="B1958">
        <v>493</v>
      </c>
    </row>
    <row r="1959" spans="1:2" x14ac:dyDescent="0.25">
      <c r="A1959">
        <v>1958</v>
      </c>
      <c r="B1959">
        <v>493</v>
      </c>
    </row>
    <row r="1960" spans="1:2" x14ac:dyDescent="0.25">
      <c r="A1960">
        <v>1959</v>
      </c>
      <c r="B1960">
        <v>493</v>
      </c>
    </row>
    <row r="1961" spans="1:2" x14ac:dyDescent="0.25">
      <c r="A1961">
        <v>1960</v>
      </c>
      <c r="B1961">
        <v>494</v>
      </c>
    </row>
    <row r="1962" spans="1:2" x14ac:dyDescent="0.25">
      <c r="A1962">
        <v>1961</v>
      </c>
      <c r="B1962">
        <v>494</v>
      </c>
    </row>
    <row r="1963" spans="1:2" x14ac:dyDescent="0.25">
      <c r="A1963">
        <v>1962</v>
      </c>
      <c r="B1963">
        <v>494</v>
      </c>
    </row>
    <row r="1964" spans="1:2" x14ac:dyDescent="0.25">
      <c r="A1964">
        <v>1963</v>
      </c>
      <c r="B1964">
        <v>495</v>
      </c>
    </row>
    <row r="1965" spans="1:2" x14ac:dyDescent="0.25">
      <c r="A1965">
        <v>1964</v>
      </c>
      <c r="B1965">
        <v>495</v>
      </c>
    </row>
    <row r="1966" spans="1:2" x14ac:dyDescent="0.25">
      <c r="A1966">
        <v>1965</v>
      </c>
      <c r="B1966">
        <v>496</v>
      </c>
    </row>
    <row r="1967" spans="1:2" x14ac:dyDescent="0.25">
      <c r="A1967">
        <v>1966</v>
      </c>
      <c r="B1967">
        <v>496</v>
      </c>
    </row>
    <row r="1968" spans="1:2" x14ac:dyDescent="0.25">
      <c r="A1968">
        <v>1967</v>
      </c>
      <c r="B1968">
        <v>496</v>
      </c>
    </row>
    <row r="1969" spans="1:2" x14ac:dyDescent="0.25">
      <c r="A1969">
        <v>1968</v>
      </c>
      <c r="B1969">
        <v>497</v>
      </c>
    </row>
    <row r="1970" spans="1:2" x14ac:dyDescent="0.25">
      <c r="A1970">
        <v>1969</v>
      </c>
      <c r="B1970">
        <v>497</v>
      </c>
    </row>
    <row r="1971" spans="1:2" x14ac:dyDescent="0.25">
      <c r="A1971">
        <v>1970</v>
      </c>
      <c r="B1971">
        <v>497</v>
      </c>
    </row>
    <row r="1972" spans="1:2" x14ac:dyDescent="0.25">
      <c r="A1972">
        <v>1971</v>
      </c>
      <c r="B1972">
        <v>498</v>
      </c>
    </row>
    <row r="1973" spans="1:2" x14ac:dyDescent="0.25">
      <c r="A1973">
        <v>1972</v>
      </c>
      <c r="B1973">
        <v>498</v>
      </c>
    </row>
    <row r="1974" spans="1:2" x14ac:dyDescent="0.25">
      <c r="A1974">
        <v>1973</v>
      </c>
      <c r="B1974">
        <v>498</v>
      </c>
    </row>
    <row r="1975" spans="1:2" x14ac:dyDescent="0.25">
      <c r="A1975">
        <v>1974</v>
      </c>
      <c r="B1975">
        <v>499</v>
      </c>
    </row>
    <row r="1976" spans="1:2" x14ac:dyDescent="0.25">
      <c r="A1976">
        <v>1975</v>
      </c>
      <c r="B1976">
        <v>499</v>
      </c>
    </row>
    <row r="1977" spans="1:2" x14ac:dyDescent="0.25">
      <c r="A1977">
        <v>1976</v>
      </c>
      <c r="B1977">
        <v>499</v>
      </c>
    </row>
    <row r="1978" spans="1:2" x14ac:dyDescent="0.25">
      <c r="A1978">
        <v>1977</v>
      </c>
      <c r="B1978">
        <v>500</v>
      </c>
    </row>
    <row r="1979" spans="1:2" x14ac:dyDescent="0.25">
      <c r="A1979">
        <v>1978</v>
      </c>
      <c r="B1979">
        <v>500</v>
      </c>
    </row>
    <row r="1980" spans="1:2" x14ac:dyDescent="0.25">
      <c r="A1980">
        <v>1979</v>
      </c>
      <c r="B1980">
        <v>500</v>
      </c>
    </row>
    <row r="1981" spans="1:2" x14ac:dyDescent="0.25">
      <c r="A1981">
        <v>1980</v>
      </c>
      <c r="B1981">
        <v>501</v>
      </c>
    </row>
    <row r="1982" spans="1:2" x14ac:dyDescent="0.25">
      <c r="A1982">
        <v>1981</v>
      </c>
      <c r="B1982">
        <v>501</v>
      </c>
    </row>
    <row r="1983" spans="1:2" x14ac:dyDescent="0.25">
      <c r="A1983">
        <v>1982</v>
      </c>
      <c r="B1983">
        <v>501</v>
      </c>
    </row>
    <row r="1984" spans="1:2" x14ac:dyDescent="0.25">
      <c r="A1984">
        <v>1983</v>
      </c>
      <c r="B1984">
        <v>502</v>
      </c>
    </row>
    <row r="1985" spans="1:2" x14ac:dyDescent="0.25">
      <c r="A1985">
        <v>1984</v>
      </c>
      <c r="B1985">
        <v>502</v>
      </c>
    </row>
    <row r="1986" spans="1:2" x14ac:dyDescent="0.25">
      <c r="A1986">
        <v>1985</v>
      </c>
      <c r="B1986">
        <v>502</v>
      </c>
    </row>
    <row r="1987" spans="1:2" x14ac:dyDescent="0.25">
      <c r="A1987">
        <v>1986</v>
      </c>
      <c r="B1987">
        <v>503</v>
      </c>
    </row>
    <row r="1988" spans="1:2" x14ac:dyDescent="0.25">
      <c r="A1988">
        <v>1987</v>
      </c>
      <c r="B1988">
        <v>503</v>
      </c>
    </row>
    <row r="1989" spans="1:2" x14ac:dyDescent="0.25">
      <c r="A1989">
        <v>1988</v>
      </c>
      <c r="B1989">
        <v>503</v>
      </c>
    </row>
    <row r="1990" spans="1:2" x14ac:dyDescent="0.25">
      <c r="A1990">
        <v>1989</v>
      </c>
      <c r="B1990">
        <v>504</v>
      </c>
    </row>
    <row r="1991" spans="1:2" x14ac:dyDescent="0.25">
      <c r="A1991">
        <v>1990</v>
      </c>
      <c r="B1991">
        <v>504</v>
      </c>
    </row>
    <row r="1992" spans="1:2" x14ac:dyDescent="0.25">
      <c r="A1992">
        <v>1991</v>
      </c>
      <c r="B1992">
        <v>504</v>
      </c>
    </row>
    <row r="1993" spans="1:2" x14ac:dyDescent="0.25">
      <c r="A1993">
        <v>1992</v>
      </c>
      <c r="B1993">
        <v>505</v>
      </c>
    </row>
    <row r="1994" spans="1:2" x14ac:dyDescent="0.25">
      <c r="A1994">
        <v>1993</v>
      </c>
      <c r="B1994">
        <v>505</v>
      </c>
    </row>
    <row r="1995" spans="1:2" x14ac:dyDescent="0.25">
      <c r="A1995">
        <v>1994</v>
      </c>
      <c r="B1995">
        <v>506</v>
      </c>
    </row>
    <row r="1996" spans="1:2" x14ac:dyDescent="0.25">
      <c r="A1996">
        <v>1995</v>
      </c>
      <c r="B1996">
        <v>506</v>
      </c>
    </row>
    <row r="1997" spans="1:2" x14ac:dyDescent="0.25">
      <c r="A1997">
        <v>1996</v>
      </c>
      <c r="B1997">
        <v>506</v>
      </c>
    </row>
    <row r="1998" spans="1:2" x14ac:dyDescent="0.25">
      <c r="A1998">
        <v>1997</v>
      </c>
      <c r="B1998">
        <v>507</v>
      </c>
    </row>
    <row r="1999" spans="1:2" x14ac:dyDescent="0.25">
      <c r="A1999">
        <v>1998</v>
      </c>
      <c r="B1999">
        <v>507</v>
      </c>
    </row>
    <row r="2000" spans="1:2" x14ac:dyDescent="0.25">
      <c r="A2000">
        <v>1999</v>
      </c>
      <c r="B2000">
        <v>507</v>
      </c>
    </row>
    <row r="2001" spans="1:2" x14ac:dyDescent="0.25">
      <c r="A2001">
        <v>2000</v>
      </c>
      <c r="B2001">
        <v>508</v>
      </c>
    </row>
    <row r="2002" spans="1:2" x14ac:dyDescent="0.25">
      <c r="A2002">
        <v>2001</v>
      </c>
      <c r="B2002">
        <v>508</v>
      </c>
    </row>
    <row r="2003" spans="1:2" x14ac:dyDescent="0.25">
      <c r="A2003">
        <v>2002</v>
      </c>
      <c r="B2003">
        <v>508</v>
      </c>
    </row>
    <row r="2004" spans="1:2" x14ac:dyDescent="0.25">
      <c r="A2004">
        <v>2003</v>
      </c>
      <c r="B2004">
        <v>509</v>
      </c>
    </row>
    <row r="2005" spans="1:2" x14ac:dyDescent="0.25">
      <c r="A2005">
        <v>2004</v>
      </c>
      <c r="B2005">
        <v>509</v>
      </c>
    </row>
    <row r="2006" spans="1:2" x14ac:dyDescent="0.25">
      <c r="A2006">
        <v>2005</v>
      </c>
      <c r="B2006">
        <v>509</v>
      </c>
    </row>
    <row r="2007" spans="1:2" x14ac:dyDescent="0.25">
      <c r="A2007">
        <v>2006</v>
      </c>
      <c r="B2007">
        <v>510</v>
      </c>
    </row>
    <row r="2008" spans="1:2" x14ac:dyDescent="0.25">
      <c r="A2008">
        <v>2007</v>
      </c>
      <c r="B2008">
        <v>510</v>
      </c>
    </row>
    <row r="2009" spans="1:2" x14ac:dyDescent="0.25">
      <c r="A2009">
        <v>2008</v>
      </c>
      <c r="B2009">
        <v>510</v>
      </c>
    </row>
    <row r="2010" spans="1:2" x14ac:dyDescent="0.25">
      <c r="A2010">
        <v>2009</v>
      </c>
      <c r="B2010">
        <v>511</v>
      </c>
    </row>
    <row r="2011" spans="1:2" x14ac:dyDescent="0.25">
      <c r="A2011">
        <v>2010</v>
      </c>
      <c r="B2011">
        <v>511</v>
      </c>
    </row>
    <row r="2012" spans="1:2" x14ac:dyDescent="0.25">
      <c r="A2012">
        <v>2011</v>
      </c>
      <c r="B2012">
        <v>511</v>
      </c>
    </row>
    <row r="2013" spans="1:2" x14ac:dyDescent="0.25">
      <c r="A2013">
        <v>2012</v>
      </c>
      <c r="B2013">
        <v>512</v>
      </c>
    </row>
    <row r="2014" spans="1:2" x14ac:dyDescent="0.25">
      <c r="A2014">
        <v>2013</v>
      </c>
      <c r="B2014">
        <v>512</v>
      </c>
    </row>
    <row r="2015" spans="1:2" x14ac:dyDescent="0.25">
      <c r="A2015">
        <v>2014</v>
      </c>
      <c r="B2015">
        <v>512</v>
      </c>
    </row>
    <row r="2016" spans="1:2" x14ac:dyDescent="0.25">
      <c r="A2016">
        <v>2015</v>
      </c>
      <c r="B2016">
        <v>513</v>
      </c>
    </row>
    <row r="2017" spans="1:2" x14ac:dyDescent="0.25">
      <c r="A2017">
        <v>2016</v>
      </c>
      <c r="B2017">
        <v>513</v>
      </c>
    </row>
    <row r="2018" spans="1:2" x14ac:dyDescent="0.25">
      <c r="A2018">
        <v>2017</v>
      </c>
      <c r="B2018">
        <v>513</v>
      </c>
    </row>
    <row r="2019" spans="1:2" x14ac:dyDescent="0.25">
      <c r="A2019">
        <v>2018</v>
      </c>
      <c r="B2019">
        <v>514</v>
      </c>
    </row>
    <row r="2020" spans="1:2" x14ac:dyDescent="0.25">
      <c r="A2020">
        <v>2019</v>
      </c>
      <c r="B2020">
        <v>514</v>
      </c>
    </row>
    <row r="2021" spans="1:2" x14ac:dyDescent="0.25">
      <c r="A2021">
        <v>2020</v>
      </c>
      <c r="B2021">
        <v>514</v>
      </c>
    </row>
    <row r="2022" spans="1:2" x14ac:dyDescent="0.25">
      <c r="A2022">
        <v>2021</v>
      </c>
      <c r="B2022">
        <v>515</v>
      </c>
    </row>
    <row r="2023" spans="1:2" x14ac:dyDescent="0.25">
      <c r="A2023">
        <v>2022</v>
      </c>
      <c r="B2023">
        <v>515</v>
      </c>
    </row>
    <row r="2024" spans="1:2" x14ac:dyDescent="0.25">
      <c r="A2024">
        <v>2023</v>
      </c>
      <c r="B2024">
        <v>516</v>
      </c>
    </row>
    <row r="2025" spans="1:2" x14ac:dyDescent="0.25">
      <c r="A2025">
        <v>2024</v>
      </c>
      <c r="B2025">
        <v>516</v>
      </c>
    </row>
    <row r="2026" spans="1:2" x14ac:dyDescent="0.25">
      <c r="A2026">
        <v>2025</v>
      </c>
      <c r="B2026">
        <v>516</v>
      </c>
    </row>
    <row r="2027" spans="1:2" x14ac:dyDescent="0.25">
      <c r="A2027">
        <v>2026</v>
      </c>
      <c r="B2027">
        <v>517</v>
      </c>
    </row>
    <row r="2028" spans="1:2" x14ac:dyDescent="0.25">
      <c r="A2028">
        <v>2027</v>
      </c>
      <c r="B2028">
        <v>517</v>
      </c>
    </row>
    <row r="2029" spans="1:2" x14ac:dyDescent="0.25">
      <c r="A2029">
        <v>2028</v>
      </c>
      <c r="B2029">
        <v>517</v>
      </c>
    </row>
    <row r="2030" spans="1:2" x14ac:dyDescent="0.25">
      <c r="A2030">
        <v>2029</v>
      </c>
      <c r="B2030">
        <v>518</v>
      </c>
    </row>
    <row r="2031" spans="1:2" x14ac:dyDescent="0.25">
      <c r="A2031">
        <v>2030</v>
      </c>
      <c r="B2031">
        <v>518</v>
      </c>
    </row>
    <row r="2032" spans="1:2" x14ac:dyDescent="0.25">
      <c r="A2032">
        <v>2031</v>
      </c>
      <c r="B2032">
        <v>518</v>
      </c>
    </row>
    <row r="2033" spans="1:2" x14ac:dyDescent="0.25">
      <c r="A2033">
        <v>2032</v>
      </c>
      <c r="B2033">
        <v>519</v>
      </c>
    </row>
    <row r="2034" spans="1:2" x14ac:dyDescent="0.25">
      <c r="A2034">
        <v>2033</v>
      </c>
      <c r="B2034">
        <v>519</v>
      </c>
    </row>
    <row r="2035" spans="1:2" x14ac:dyDescent="0.25">
      <c r="A2035">
        <v>2034</v>
      </c>
      <c r="B2035">
        <v>519</v>
      </c>
    </row>
    <row r="2036" spans="1:2" x14ac:dyDescent="0.25">
      <c r="A2036">
        <v>2035</v>
      </c>
      <c r="B2036">
        <v>520</v>
      </c>
    </row>
    <row r="2037" spans="1:2" x14ac:dyDescent="0.25">
      <c r="A2037">
        <v>2036</v>
      </c>
      <c r="B2037">
        <v>520</v>
      </c>
    </row>
    <row r="2038" spans="1:2" x14ac:dyDescent="0.25">
      <c r="A2038">
        <v>2037</v>
      </c>
      <c r="B2038">
        <v>520</v>
      </c>
    </row>
    <row r="2039" spans="1:2" x14ac:dyDescent="0.25">
      <c r="A2039">
        <v>2038</v>
      </c>
      <c r="B2039">
        <v>521</v>
      </c>
    </row>
    <row r="2040" spans="1:2" x14ac:dyDescent="0.25">
      <c r="A2040">
        <v>2039</v>
      </c>
      <c r="B2040">
        <v>521</v>
      </c>
    </row>
    <row r="2041" spans="1:2" x14ac:dyDescent="0.25">
      <c r="A2041">
        <v>2040</v>
      </c>
      <c r="B2041">
        <v>521</v>
      </c>
    </row>
    <row r="2042" spans="1:2" x14ac:dyDescent="0.25">
      <c r="A2042">
        <v>2041</v>
      </c>
      <c r="B2042">
        <v>522</v>
      </c>
    </row>
    <row r="2043" spans="1:2" x14ac:dyDescent="0.25">
      <c r="A2043">
        <v>2042</v>
      </c>
      <c r="B2043">
        <v>522</v>
      </c>
    </row>
    <row r="2044" spans="1:2" x14ac:dyDescent="0.25">
      <c r="A2044">
        <v>2043</v>
      </c>
      <c r="B2044">
        <v>522</v>
      </c>
    </row>
    <row r="2045" spans="1:2" x14ac:dyDescent="0.25">
      <c r="A2045">
        <v>2044</v>
      </c>
      <c r="B2045">
        <v>523</v>
      </c>
    </row>
    <row r="2046" spans="1:2" x14ac:dyDescent="0.25">
      <c r="A2046">
        <v>2045</v>
      </c>
      <c r="B2046">
        <v>523</v>
      </c>
    </row>
    <row r="2047" spans="1:2" x14ac:dyDescent="0.25">
      <c r="A2047">
        <v>2046</v>
      </c>
      <c r="B2047">
        <v>523</v>
      </c>
    </row>
    <row r="2048" spans="1:2" x14ac:dyDescent="0.25">
      <c r="A2048">
        <v>2047</v>
      </c>
      <c r="B2048">
        <v>524</v>
      </c>
    </row>
    <row r="2049" spans="1:2" x14ac:dyDescent="0.25">
      <c r="A2049">
        <v>2048</v>
      </c>
      <c r="B2049">
        <v>524</v>
      </c>
    </row>
    <row r="2050" spans="1:2" x14ac:dyDescent="0.25">
      <c r="A2050">
        <v>2049</v>
      </c>
      <c r="B2050">
        <v>524</v>
      </c>
    </row>
    <row r="2051" spans="1:2" x14ac:dyDescent="0.25">
      <c r="A2051">
        <v>2050</v>
      </c>
      <c r="B2051">
        <v>525</v>
      </c>
    </row>
    <row r="2052" spans="1:2" x14ac:dyDescent="0.25">
      <c r="A2052">
        <v>2051</v>
      </c>
      <c r="B2052">
        <v>525</v>
      </c>
    </row>
    <row r="2053" spans="1:2" x14ac:dyDescent="0.25">
      <c r="A2053">
        <v>2052</v>
      </c>
      <c r="B2053">
        <v>526</v>
      </c>
    </row>
    <row r="2054" spans="1:2" x14ac:dyDescent="0.25">
      <c r="A2054">
        <v>2053</v>
      </c>
      <c r="B2054">
        <v>526</v>
      </c>
    </row>
    <row r="2055" spans="1:2" x14ac:dyDescent="0.25">
      <c r="A2055">
        <v>2054</v>
      </c>
      <c r="B2055">
        <v>526</v>
      </c>
    </row>
    <row r="2056" spans="1:2" x14ac:dyDescent="0.25">
      <c r="A2056">
        <v>2055</v>
      </c>
      <c r="B2056">
        <v>527</v>
      </c>
    </row>
    <row r="2057" spans="1:2" x14ac:dyDescent="0.25">
      <c r="A2057">
        <v>2056</v>
      </c>
      <c r="B2057">
        <v>527</v>
      </c>
    </row>
    <row r="2058" spans="1:2" x14ac:dyDescent="0.25">
      <c r="A2058">
        <v>2057</v>
      </c>
      <c r="B2058">
        <v>527</v>
      </c>
    </row>
    <row r="2059" spans="1:2" x14ac:dyDescent="0.25">
      <c r="A2059">
        <v>2058</v>
      </c>
      <c r="B2059">
        <v>528</v>
      </c>
    </row>
    <row r="2060" spans="1:2" x14ac:dyDescent="0.25">
      <c r="A2060">
        <v>2059</v>
      </c>
      <c r="B2060">
        <v>528</v>
      </c>
    </row>
    <row r="2061" spans="1:2" x14ac:dyDescent="0.25">
      <c r="A2061">
        <v>2060</v>
      </c>
      <c r="B2061">
        <v>528</v>
      </c>
    </row>
    <row r="2062" spans="1:2" x14ac:dyDescent="0.25">
      <c r="A2062">
        <v>2061</v>
      </c>
      <c r="B2062">
        <v>529</v>
      </c>
    </row>
    <row r="2063" spans="1:2" x14ac:dyDescent="0.25">
      <c r="A2063">
        <v>2062</v>
      </c>
      <c r="B2063">
        <v>529</v>
      </c>
    </row>
    <row r="2064" spans="1:2" x14ac:dyDescent="0.25">
      <c r="A2064">
        <v>2063</v>
      </c>
      <c r="B2064">
        <v>529</v>
      </c>
    </row>
    <row r="2065" spans="1:2" x14ac:dyDescent="0.25">
      <c r="A2065">
        <v>2064</v>
      </c>
      <c r="B2065">
        <v>530</v>
      </c>
    </row>
    <row r="2066" spans="1:2" x14ac:dyDescent="0.25">
      <c r="A2066">
        <v>2065</v>
      </c>
      <c r="B2066">
        <v>530</v>
      </c>
    </row>
    <row r="2067" spans="1:2" x14ac:dyDescent="0.25">
      <c r="A2067">
        <v>2066</v>
      </c>
      <c r="B2067">
        <v>530</v>
      </c>
    </row>
    <row r="2068" spans="1:2" x14ac:dyDescent="0.25">
      <c r="A2068">
        <v>2067</v>
      </c>
      <c r="B2068">
        <v>531</v>
      </c>
    </row>
    <row r="2069" spans="1:2" x14ac:dyDescent="0.25">
      <c r="A2069">
        <v>2068</v>
      </c>
      <c r="B2069">
        <v>531</v>
      </c>
    </row>
    <row r="2070" spans="1:2" x14ac:dyDescent="0.25">
      <c r="A2070">
        <v>2069</v>
      </c>
      <c r="B2070">
        <v>531</v>
      </c>
    </row>
    <row r="2071" spans="1:2" x14ac:dyDescent="0.25">
      <c r="A2071">
        <v>2070</v>
      </c>
      <c r="B2071">
        <v>532</v>
      </c>
    </row>
    <row r="2072" spans="1:2" x14ac:dyDescent="0.25">
      <c r="A2072">
        <v>2071</v>
      </c>
      <c r="B2072">
        <v>532</v>
      </c>
    </row>
    <row r="2073" spans="1:2" x14ac:dyDescent="0.25">
      <c r="A2073">
        <v>2072</v>
      </c>
      <c r="B2073">
        <v>532</v>
      </c>
    </row>
    <row r="2074" spans="1:2" x14ac:dyDescent="0.25">
      <c r="A2074">
        <v>2073</v>
      </c>
      <c r="B2074">
        <v>533</v>
      </c>
    </row>
    <row r="2075" spans="1:2" x14ac:dyDescent="0.25">
      <c r="A2075">
        <v>2074</v>
      </c>
      <c r="B2075">
        <v>533</v>
      </c>
    </row>
    <row r="2076" spans="1:2" x14ac:dyDescent="0.25">
      <c r="A2076">
        <v>2075</v>
      </c>
      <c r="B2076">
        <v>533</v>
      </c>
    </row>
    <row r="2077" spans="1:2" x14ac:dyDescent="0.25">
      <c r="A2077">
        <v>2076</v>
      </c>
      <c r="B2077">
        <v>534</v>
      </c>
    </row>
    <row r="2078" spans="1:2" x14ac:dyDescent="0.25">
      <c r="A2078">
        <v>2077</v>
      </c>
      <c r="B2078">
        <v>534</v>
      </c>
    </row>
    <row r="2079" spans="1:2" x14ac:dyDescent="0.25">
      <c r="A2079">
        <v>2078</v>
      </c>
      <c r="B2079">
        <v>535</v>
      </c>
    </row>
    <row r="2080" spans="1:2" x14ac:dyDescent="0.25">
      <c r="A2080">
        <v>2079</v>
      </c>
      <c r="B2080">
        <v>535</v>
      </c>
    </row>
    <row r="2081" spans="1:2" x14ac:dyDescent="0.25">
      <c r="A2081">
        <v>2080</v>
      </c>
      <c r="B2081">
        <v>535</v>
      </c>
    </row>
    <row r="2082" spans="1:2" x14ac:dyDescent="0.25">
      <c r="A2082">
        <v>2081</v>
      </c>
      <c r="B2082">
        <v>536</v>
      </c>
    </row>
    <row r="2083" spans="1:2" x14ac:dyDescent="0.25">
      <c r="A2083">
        <v>2082</v>
      </c>
      <c r="B2083">
        <v>536</v>
      </c>
    </row>
    <row r="2084" spans="1:2" x14ac:dyDescent="0.25">
      <c r="A2084">
        <v>2083</v>
      </c>
      <c r="B2084">
        <v>536</v>
      </c>
    </row>
    <row r="2085" spans="1:2" x14ac:dyDescent="0.25">
      <c r="A2085">
        <v>2084</v>
      </c>
      <c r="B2085">
        <v>537</v>
      </c>
    </row>
    <row r="2086" spans="1:2" x14ac:dyDescent="0.25">
      <c r="A2086">
        <v>2085</v>
      </c>
      <c r="B2086">
        <v>537</v>
      </c>
    </row>
    <row r="2087" spans="1:2" x14ac:dyDescent="0.25">
      <c r="A2087">
        <v>2086</v>
      </c>
      <c r="B2087">
        <v>537</v>
      </c>
    </row>
    <row r="2088" spans="1:2" x14ac:dyDescent="0.25">
      <c r="A2088">
        <v>2087</v>
      </c>
      <c r="B2088">
        <v>538</v>
      </c>
    </row>
    <row r="2089" spans="1:2" x14ac:dyDescent="0.25">
      <c r="A2089">
        <v>2088</v>
      </c>
      <c r="B2089">
        <v>538</v>
      </c>
    </row>
    <row r="2090" spans="1:2" x14ac:dyDescent="0.25">
      <c r="A2090">
        <v>2089</v>
      </c>
      <c r="B2090">
        <v>538</v>
      </c>
    </row>
    <row r="2091" spans="1:2" x14ac:dyDescent="0.25">
      <c r="A2091">
        <v>2090</v>
      </c>
      <c r="B2091">
        <v>539</v>
      </c>
    </row>
    <row r="2092" spans="1:2" x14ac:dyDescent="0.25">
      <c r="A2092">
        <v>2091</v>
      </c>
      <c r="B2092">
        <v>539</v>
      </c>
    </row>
    <row r="2093" spans="1:2" x14ac:dyDescent="0.25">
      <c r="A2093">
        <v>2092</v>
      </c>
      <c r="B2093">
        <v>539</v>
      </c>
    </row>
    <row r="2094" spans="1:2" x14ac:dyDescent="0.25">
      <c r="A2094">
        <v>2093</v>
      </c>
      <c r="B2094">
        <v>540</v>
      </c>
    </row>
    <row r="2095" spans="1:2" x14ac:dyDescent="0.25">
      <c r="A2095">
        <v>2094</v>
      </c>
      <c r="B2095">
        <v>540</v>
      </c>
    </row>
    <row r="2096" spans="1:2" x14ac:dyDescent="0.25">
      <c r="A2096">
        <v>2095</v>
      </c>
      <c r="B2096">
        <v>540</v>
      </c>
    </row>
    <row r="2097" spans="1:2" x14ac:dyDescent="0.25">
      <c r="A2097">
        <v>2096</v>
      </c>
      <c r="B2097">
        <v>541</v>
      </c>
    </row>
    <row r="2098" spans="1:2" x14ac:dyDescent="0.25">
      <c r="A2098">
        <v>2097</v>
      </c>
      <c r="B2098">
        <v>541</v>
      </c>
    </row>
    <row r="2099" spans="1:2" x14ac:dyDescent="0.25">
      <c r="A2099">
        <v>2098</v>
      </c>
      <c r="B2099">
        <v>541</v>
      </c>
    </row>
    <row r="2100" spans="1:2" x14ac:dyDescent="0.25">
      <c r="A2100">
        <v>2099</v>
      </c>
      <c r="B2100">
        <v>542</v>
      </c>
    </row>
    <row r="2101" spans="1:2" x14ac:dyDescent="0.25">
      <c r="A2101">
        <v>2100</v>
      </c>
      <c r="B2101">
        <v>542</v>
      </c>
    </row>
    <row r="2102" spans="1:2" x14ac:dyDescent="0.25">
      <c r="A2102">
        <v>2101</v>
      </c>
      <c r="B2102">
        <v>542</v>
      </c>
    </row>
    <row r="2103" spans="1:2" x14ac:dyDescent="0.25">
      <c r="A2103">
        <v>2102</v>
      </c>
      <c r="B2103">
        <v>543</v>
      </c>
    </row>
    <row r="2104" spans="1:2" x14ac:dyDescent="0.25">
      <c r="A2104">
        <v>2103</v>
      </c>
      <c r="B2104">
        <v>543</v>
      </c>
    </row>
    <row r="2105" spans="1:2" x14ac:dyDescent="0.25">
      <c r="A2105">
        <v>2104</v>
      </c>
      <c r="B2105">
        <v>543</v>
      </c>
    </row>
    <row r="2106" spans="1:2" x14ac:dyDescent="0.25">
      <c r="A2106">
        <v>2105</v>
      </c>
      <c r="B2106">
        <v>544</v>
      </c>
    </row>
    <row r="2107" spans="1:2" x14ac:dyDescent="0.25">
      <c r="A2107">
        <v>2106</v>
      </c>
      <c r="B2107">
        <v>544</v>
      </c>
    </row>
    <row r="2108" spans="1:2" x14ac:dyDescent="0.25">
      <c r="A2108">
        <v>2107</v>
      </c>
      <c r="B2108">
        <v>545</v>
      </c>
    </row>
    <row r="2109" spans="1:2" x14ac:dyDescent="0.25">
      <c r="A2109">
        <v>2108</v>
      </c>
      <c r="B2109">
        <v>545</v>
      </c>
    </row>
    <row r="2110" spans="1:2" x14ac:dyDescent="0.25">
      <c r="A2110">
        <v>2109</v>
      </c>
      <c r="B2110">
        <v>545</v>
      </c>
    </row>
    <row r="2111" spans="1:2" x14ac:dyDescent="0.25">
      <c r="A2111">
        <v>2110</v>
      </c>
      <c r="B2111">
        <v>546</v>
      </c>
    </row>
    <row r="2112" spans="1:2" x14ac:dyDescent="0.25">
      <c r="A2112">
        <v>2111</v>
      </c>
      <c r="B2112">
        <v>546</v>
      </c>
    </row>
    <row r="2113" spans="1:2" x14ac:dyDescent="0.25">
      <c r="A2113">
        <v>2112</v>
      </c>
      <c r="B2113">
        <v>546</v>
      </c>
    </row>
    <row r="2114" spans="1:2" x14ac:dyDescent="0.25">
      <c r="A2114">
        <v>2113</v>
      </c>
      <c r="B2114">
        <v>547</v>
      </c>
    </row>
    <row r="2115" spans="1:2" x14ac:dyDescent="0.25">
      <c r="A2115">
        <v>2114</v>
      </c>
      <c r="B2115">
        <v>547</v>
      </c>
    </row>
    <row r="2116" spans="1:2" x14ac:dyDescent="0.25">
      <c r="A2116">
        <v>2115</v>
      </c>
      <c r="B2116">
        <v>547</v>
      </c>
    </row>
    <row r="2117" spans="1:2" x14ac:dyDescent="0.25">
      <c r="A2117">
        <v>2116</v>
      </c>
      <c r="B2117">
        <v>548</v>
      </c>
    </row>
    <row r="2118" spans="1:2" x14ac:dyDescent="0.25">
      <c r="A2118">
        <v>2117</v>
      </c>
      <c r="B2118">
        <v>548</v>
      </c>
    </row>
    <row r="2119" spans="1:2" x14ac:dyDescent="0.25">
      <c r="A2119">
        <v>2118</v>
      </c>
      <c r="B2119">
        <v>548</v>
      </c>
    </row>
    <row r="2120" spans="1:2" x14ac:dyDescent="0.25">
      <c r="A2120">
        <v>2119</v>
      </c>
      <c r="B2120">
        <v>549</v>
      </c>
    </row>
    <row r="2121" spans="1:2" x14ac:dyDescent="0.25">
      <c r="A2121">
        <v>2120</v>
      </c>
      <c r="B2121">
        <v>549</v>
      </c>
    </row>
    <row r="2122" spans="1:2" x14ac:dyDescent="0.25">
      <c r="A2122">
        <v>2121</v>
      </c>
      <c r="B2122">
        <v>549</v>
      </c>
    </row>
    <row r="2123" spans="1:2" x14ac:dyDescent="0.25">
      <c r="A2123">
        <v>2122</v>
      </c>
      <c r="B2123">
        <v>550</v>
      </c>
    </row>
    <row r="2124" spans="1:2" x14ac:dyDescent="0.25">
      <c r="A2124">
        <v>2123</v>
      </c>
      <c r="B2124">
        <v>550</v>
      </c>
    </row>
    <row r="2125" spans="1:2" x14ac:dyDescent="0.25">
      <c r="A2125">
        <v>2124</v>
      </c>
      <c r="B2125">
        <v>550</v>
      </c>
    </row>
    <row r="2126" spans="1:2" x14ac:dyDescent="0.25">
      <c r="A2126">
        <v>2125</v>
      </c>
      <c r="B2126">
        <v>551</v>
      </c>
    </row>
    <row r="2127" spans="1:2" x14ac:dyDescent="0.25">
      <c r="A2127">
        <v>2126</v>
      </c>
      <c r="B2127">
        <v>551</v>
      </c>
    </row>
    <row r="2128" spans="1:2" x14ac:dyDescent="0.25">
      <c r="A2128">
        <v>2127</v>
      </c>
      <c r="B2128">
        <v>551</v>
      </c>
    </row>
    <row r="2129" spans="1:2" x14ac:dyDescent="0.25">
      <c r="A2129">
        <v>2128</v>
      </c>
      <c r="B2129">
        <v>552</v>
      </c>
    </row>
    <row r="2130" spans="1:2" x14ac:dyDescent="0.25">
      <c r="A2130">
        <v>2129</v>
      </c>
      <c r="B2130">
        <v>552</v>
      </c>
    </row>
    <row r="2131" spans="1:2" x14ac:dyDescent="0.25">
      <c r="A2131">
        <v>2130</v>
      </c>
      <c r="B2131">
        <v>552</v>
      </c>
    </row>
    <row r="2132" spans="1:2" x14ac:dyDescent="0.25">
      <c r="A2132">
        <v>2131</v>
      </c>
      <c r="B2132">
        <v>553</v>
      </c>
    </row>
    <row r="2133" spans="1:2" x14ac:dyDescent="0.25">
      <c r="A2133">
        <v>2132</v>
      </c>
      <c r="B2133">
        <v>553</v>
      </c>
    </row>
    <row r="2134" spans="1:2" x14ac:dyDescent="0.25">
      <c r="A2134">
        <v>2133</v>
      </c>
      <c r="B2134">
        <v>553</v>
      </c>
    </row>
    <row r="2135" spans="1:2" x14ac:dyDescent="0.25">
      <c r="A2135">
        <v>2134</v>
      </c>
      <c r="B2135">
        <v>554</v>
      </c>
    </row>
    <row r="2136" spans="1:2" x14ac:dyDescent="0.25">
      <c r="A2136">
        <v>2135</v>
      </c>
      <c r="B2136">
        <v>554</v>
      </c>
    </row>
    <row r="2137" spans="1:2" x14ac:dyDescent="0.25">
      <c r="A2137">
        <v>2136</v>
      </c>
      <c r="B2137">
        <v>555</v>
      </c>
    </row>
    <row r="2138" spans="1:2" x14ac:dyDescent="0.25">
      <c r="A2138">
        <v>2137</v>
      </c>
      <c r="B2138">
        <v>555</v>
      </c>
    </row>
    <row r="2139" spans="1:2" x14ac:dyDescent="0.25">
      <c r="A2139">
        <v>2138</v>
      </c>
      <c r="B2139">
        <v>555</v>
      </c>
    </row>
    <row r="2140" spans="1:2" x14ac:dyDescent="0.25">
      <c r="A2140">
        <v>2139</v>
      </c>
      <c r="B2140">
        <v>556</v>
      </c>
    </row>
    <row r="2141" spans="1:2" x14ac:dyDescent="0.25">
      <c r="A2141">
        <v>2140</v>
      </c>
      <c r="B2141">
        <v>556</v>
      </c>
    </row>
    <row r="2142" spans="1:2" x14ac:dyDescent="0.25">
      <c r="A2142">
        <v>2141</v>
      </c>
      <c r="B2142">
        <v>556</v>
      </c>
    </row>
    <row r="2143" spans="1:2" x14ac:dyDescent="0.25">
      <c r="A2143">
        <v>2142</v>
      </c>
      <c r="B2143">
        <v>557</v>
      </c>
    </row>
    <row r="2144" spans="1:2" x14ac:dyDescent="0.25">
      <c r="A2144">
        <v>2143</v>
      </c>
      <c r="B2144">
        <v>557</v>
      </c>
    </row>
    <row r="2145" spans="1:2" x14ac:dyDescent="0.25">
      <c r="A2145">
        <v>2144</v>
      </c>
      <c r="B2145">
        <v>557</v>
      </c>
    </row>
    <row r="2146" spans="1:2" x14ac:dyDescent="0.25">
      <c r="A2146">
        <v>2145</v>
      </c>
      <c r="B2146">
        <v>558</v>
      </c>
    </row>
    <row r="2147" spans="1:2" x14ac:dyDescent="0.25">
      <c r="A2147">
        <v>2146</v>
      </c>
      <c r="B2147">
        <v>558</v>
      </c>
    </row>
    <row r="2148" spans="1:2" x14ac:dyDescent="0.25">
      <c r="A2148">
        <v>2147</v>
      </c>
      <c r="B2148">
        <v>558</v>
      </c>
    </row>
    <row r="2149" spans="1:2" x14ac:dyDescent="0.25">
      <c r="A2149">
        <v>2148</v>
      </c>
      <c r="B2149">
        <v>559</v>
      </c>
    </row>
    <row r="2150" spans="1:2" x14ac:dyDescent="0.25">
      <c r="A2150">
        <v>2149</v>
      </c>
      <c r="B2150">
        <v>559</v>
      </c>
    </row>
    <row r="2151" spans="1:2" x14ac:dyDescent="0.25">
      <c r="A2151">
        <v>2150</v>
      </c>
      <c r="B2151">
        <v>559</v>
      </c>
    </row>
    <row r="2152" spans="1:2" x14ac:dyDescent="0.25">
      <c r="A2152">
        <v>2151</v>
      </c>
      <c r="B2152">
        <v>560</v>
      </c>
    </row>
    <row r="2153" spans="1:2" x14ac:dyDescent="0.25">
      <c r="A2153">
        <v>2152</v>
      </c>
      <c r="B2153">
        <v>560</v>
      </c>
    </row>
    <row r="2154" spans="1:2" x14ac:dyDescent="0.25">
      <c r="A2154">
        <v>2153</v>
      </c>
      <c r="B2154">
        <v>560</v>
      </c>
    </row>
    <row r="2155" spans="1:2" x14ac:dyDescent="0.25">
      <c r="A2155">
        <v>2154</v>
      </c>
      <c r="B2155">
        <v>561</v>
      </c>
    </row>
    <row r="2156" spans="1:2" x14ac:dyDescent="0.25">
      <c r="A2156">
        <v>2155</v>
      </c>
      <c r="B2156">
        <v>561</v>
      </c>
    </row>
    <row r="2157" spans="1:2" x14ac:dyDescent="0.25">
      <c r="A2157">
        <v>2156</v>
      </c>
      <c r="B2157">
        <v>561</v>
      </c>
    </row>
    <row r="2158" spans="1:2" x14ac:dyDescent="0.25">
      <c r="A2158">
        <v>2157</v>
      </c>
      <c r="B2158">
        <v>562</v>
      </c>
    </row>
    <row r="2159" spans="1:2" x14ac:dyDescent="0.25">
      <c r="A2159">
        <v>2158</v>
      </c>
      <c r="B2159">
        <v>562</v>
      </c>
    </row>
    <row r="2160" spans="1:2" x14ac:dyDescent="0.25">
      <c r="A2160">
        <v>2159</v>
      </c>
      <c r="B2160">
        <v>562</v>
      </c>
    </row>
    <row r="2161" spans="1:2" x14ac:dyDescent="0.25">
      <c r="A2161">
        <v>2160</v>
      </c>
      <c r="B2161">
        <v>563</v>
      </c>
    </row>
    <row r="2162" spans="1:2" x14ac:dyDescent="0.25">
      <c r="A2162">
        <v>2161</v>
      </c>
      <c r="B2162">
        <v>563</v>
      </c>
    </row>
    <row r="2163" spans="1:2" x14ac:dyDescent="0.25">
      <c r="A2163">
        <v>2162</v>
      </c>
      <c r="B2163">
        <v>563</v>
      </c>
    </row>
    <row r="2164" spans="1:2" x14ac:dyDescent="0.25">
      <c r="A2164">
        <v>2163</v>
      </c>
      <c r="B2164">
        <v>564</v>
      </c>
    </row>
    <row r="2165" spans="1:2" x14ac:dyDescent="0.25">
      <c r="A2165">
        <v>2164</v>
      </c>
      <c r="B2165">
        <v>564</v>
      </c>
    </row>
    <row r="2166" spans="1:2" x14ac:dyDescent="0.25">
      <c r="A2166">
        <v>2165</v>
      </c>
      <c r="B2166">
        <v>565</v>
      </c>
    </row>
    <row r="2167" spans="1:2" x14ac:dyDescent="0.25">
      <c r="A2167">
        <v>2166</v>
      </c>
      <c r="B2167">
        <v>565</v>
      </c>
    </row>
    <row r="2168" spans="1:2" x14ac:dyDescent="0.25">
      <c r="A2168">
        <v>2167</v>
      </c>
      <c r="B2168">
        <v>565</v>
      </c>
    </row>
    <row r="2169" spans="1:2" x14ac:dyDescent="0.25">
      <c r="A2169">
        <v>2168</v>
      </c>
      <c r="B2169">
        <v>566</v>
      </c>
    </row>
    <row r="2170" spans="1:2" x14ac:dyDescent="0.25">
      <c r="A2170">
        <v>2169</v>
      </c>
      <c r="B2170">
        <v>566</v>
      </c>
    </row>
    <row r="2171" spans="1:2" x14ac:dyDescent="0.25">
      <c r="A2171">
        <v>2170</v>
      </c>
      <c r="B2171">
        <v>566</v>
      </c>
    </row>
    <row r="2172" spans="1:2" x14ac:dyDescent="0.25">
      <c r="A2172">
        <v>2171</v>
      </c>
      <c r="B2172">
        <v>567</v>
      </c>
    </row>
    <row r="2173" spans="1:2" x14ac:dyDescent="0.25">
      <c r="A2173">
        <v>2172</v>
      </c>
      <c r="B2173">
        <v>567</v>
      </c>
    </row>
    <row r="2174" spans="1:2" x14ac:dyDescent="0.25">
      <c r="A2174">
        <v>2173</v>
      </c>
      <c r="B2174">
        <v>567</v>
      </c>
    </row>
    <row r="2175" spans="1:2" x14ac:dyDescent="0.25">
      <c r="A2175">
        <v>2174</v>
      </c>
      <c r="B2175">
        <v>568</v>
      </c>
    </row>
    <row r="2176" spans="1:2" x14ac:dyDescent="0.25">
      <c r="A2176">
        <v>2175</v>
      </c>
      <c r="B2176">
        <v>568</v>
      </c>
    </row>
    <row r="2177" spans="1:2" x14ac:dyDescent="0.25">
      <c r="A2177">
        <v>2176</v>
      </c>
      <c r="B2177">
        <v>568</v>
      </c>
    </row>
    <row r="2178" spans="1:2" x14ac:dyDescent="0.25">
      <c r="A2178">
        <v>2177</v>
      </c>
      <c r="B2178">
        <v>569</v>
      </c>
    </row>
    <row r="2179" spans="1:2" x14ac:dyDescent="0.25">
      <c r="A2179">
        <v>2178</v>
      </c>
      <c r="B2179">
        <v>569</v>
      </c>
    </row>
    <row r="2180" spans="1:2" x14ac:dyDescent="0.25">
      <c r="A2180">
        <v>2179</v>
      </c>
      <c r="B2180">
        <v>569</v>
      </c>
    </row>
    <row r="2181" spans="1:2" x14ac:dyDescent="0.25">
      <c r="A2181">
        <v>2180</v>
      </c>
      <c r="B2181">
        <v>570</v>
      </c>
    </row>
    <row r="2182" spans="1:2" x14ac:dyDescent="0.25">
      <c r="A2182">
        <v>2181</v>
      </c>
      <c r="B2182">
        <v>570</v>
      </c>
    </row>
    <row r="2183" spans="1:2" x14ac:dyDescent="0.25">
      <c r="A2183">
        <v>2182</v>
      </c>
      <c r="B2183">
        <v>570</v>
      </c>
    </row>
    <row r="2184" spans="1:2" x14ac:dyDescent="0.25">
      <c r="A2184">
        <v>2183</v>
      </c>
      <c r="B2184">
        <v>571</v>
      </c>
    </row>
    <row r="2185" spans="1:2" x14ac:dyDescent="0.25">
      <c r="A2185">
        <v>2184</v>
      </c>
      <c r="B2185">
        <v>571</v>
      </c>
    </row>
    <row r="2186" spans="1:2" x14ac:dyDescent="0.25">
      <c r="A2186">
        <v>2185</v>
      </c>
      <c r="B2186">
        <v>571</v>
      </c>
    </row>
    <row r="2187" spans="1:2" x14ac:dyDescent="0.25">
      <c r="A2187">
        <v>2186</v>
      </c>
      <c r="B2187">
        <v>572</v>
      </c>
    </row>
    <row r="2188" spans="1:2" x14ac:dyDescent="0.25">
      <c r="A2188">
        <v>2187</v>
      </c>
      <c r="B2188">
        <v>572</v>
      </c>
    </row>
    <row r="2189" spans="1:2" x14ac:dyDescent="0.25">
      <c r="A2189">
        <v>2188</v>
      </c>
      <c r="B2189">
        <v>572</v>
      </c>
    </row>
    <row r="2190" spans="1:2" x14ac:dyDescent="0.25">
      <c r="A2190">
        <v>2189</v>
      </c>
      <c r="B2190">
        <v>573</v>
      </c>
    </row>
    <row r="2191" spans="1:2" x14ac:dyDescent="0.25">
      <c r="A2191">
        <v>2190</v>
      </c>
      <c r="B2191">
        <v>573</v>
      </c>
    </row>
    <row r="2192" spans="1:2" x14ac:dyDescent="0.25">
      <c r="A2192">
        <v>2191</v>
      </c>
      <c r="B2192">
        <v>573</v>
      </c>
    </row>
    <row r="2193" spans="1:2" x14ac:dyDescent="0.25">
      <c r="A2193">
        <v>2192</v>
      </c>
      <c r="B2193">
        <v>574</v>
      </c>
    </row>
    <row r="2194" spans="1:2" x14ac:dyDescent="0.25">
      <c r="A2194">
        <v>2193</v>
      </c>
      <c r="B2194">
        <v>574</v>
      </c>
    </row>
    <row r="2195" spans="1:2" x14ac:dyDescent="0.25">
      <c r="A2195">
        <v>2194</v>
      </c>
      <c r="B2195">
        <v>575</v>
      </c>
    </row>
    <row r="2196" spans="1:2" x14ac:dyDescent="0.25">
      <c r="A2196">
        <v>2195</v>
      </c>
      <c r="B2196">
        <v>575</v>
      </c>
    </row>
    <row r="2197" spans="1:2" x14ac:dyDescent="0.25">
      <c r="A2197">
        <v>2196</v>
      </c>
      <c r="B2197">
        <v>575</v>
      </c>
    </row>
    <row r="2198" spans="1:2" x14ac:dyDescent="0.25">
      <c r="A2198">
        <v>2197</v>
      </c>
      <c r="B2198">
        <v>576</v>
      </c>
    </row>
    <row r="2199" spans="1:2" x14ac:dyDescent="0.25">
      <c r="A2199">
        <v>2198</v>
      </c>
      <c r="B2199">
        <v>576</v>
      </c>
    </row>
    <row r="2200" spans="1:2" x14ac:dyDescent="0.25">
      <c r="A2200">
        <v>2199</v>
      </c>
      <c r="B2200">
        <v>576</v>
      </c>
    </row>
    <row r="2201" spans="1:2" x14ac:dyDescent="0.25">
      <c r="A2201">
        <v>2200</v>
      </c>
      <c r="B2201">
        <v>577</v>
      </c>
    </row>
    <row r="2202" spans="1:2" x14ac:dyDescent="0.25">
      <c r="A2202">
        <v>2201</v>
      </c>
      <c r="B2202">
        <v>577</v>
      </c>
    </row>
    <row r="2203" spans="1:2" x14ac:dyDescent="0.25">
      <c r="A2203">
        <v>2202</v>
      </c>
      <c r="B2203">
        <v>577</v>
      </c>
    </row>
    <row r="2204" spans="1:2" x14ac:dyDescent="0.25">
      <c r="A2204">
        <v>2203</v>
      </c>
      <c r="B2204">
        <v>578</v>
      </c>
    </row>
    <row r="2205" spans="1:2" x14ac:dyDescent="0.25">
      <c r="A2205">
        <v>2204</v>
      </c>
      <c r="B2205">
        <v>578</v>
      </c>
    </row>
    <row r="2206" spans="1:2" x14ac:dyDescent="0.25">
      <c r="A2206">
        <v>2205</v>
      </c>
      <c r="B2206">
        <v>578</v>
      </c>
    </row>
    <row r="2207" spans="1:2" x14ac:dyDescent="0.25">
      <c r="A2207">
        <v>2206</v>
      </c>
      <c r="B2207">
        <v>579</v>
      </c>
    </row>
    <row r="2208" spans="1:2" x14ac:dyDescent="0.25">
      <c r="A2208">
        <v>2207</v>
      </c>
      <c r="B2208">
        <v>579</v>
      </c>
    </row>
    <row r="2209" spans="1:2" x14ac:dyDescent="0.25">
      <c r="A2209">
        <v>2208</v>
      </c>
      <c r="B2209">
        <v>579</v>
      </c>
    </row>
    <row r="2210" spans="1:2" x14ac:dyDescent="0.25">
      <c r="A2210">
        <v>2209</v>
      </c>
      <c r="B2210">
        <v>580</v>
      </c>
    </row>
    <row r="2211" spans="1:2" x14ac:dyDescent="0.25">
      <c r="A2211">
        <v>2210</v>
      </c>
      <c r="B2211">
        <v>580</v>
      </c>
    </row>
    <row r="2212" spans="1:2" x14ac:dyDescent="0.25">
      <c r="A2212">
        <v>2211</v>
      </c>
      <c r="B2212">
        <v>580</v>
      </c>
    </row>
    <row r="2213" spans="1:2" x14ac:dyDescent="0.25">
      <c r="A2213">
        <v>2212</v>
      </c>
      <c r="B2213">
        <v>581</v>
      </c>
    </row>
    <row r="2214" spans="1:2" x14ac:dyDescent="0.25">
      <c r="A2214">
        <v>2213</v>
      </c>
      <c r="B2214">
        <v>581</v>
      </c>
    </row>
    <row r="2215" spans="1:2" x14ac:dyDescent="0.25">
      <c r="A2215">
        <v>2214</v>
      </c>
      <c r="B2215">
        <v>581</v>
      </c>
    </row>
    <row r="2216" spans="1:2" x14ac:dyDescent="0.25">
      <c r="A2216">
        <v>2215</v>
      </c>
      <c r="B2216">
        <v>582</v>
      </c>
    </row>
    <row r="2217" spans="1:2" x14ac:dyDescent="0.25">
      <c r="A2217">
        <v>2216</v>
      </c>
      <c r="B2217">
        <v>582</v>
      </c>
    </row>
    <row r="2218" spans="1:2" x14ac:dyDescent="0.25">
      <c r="A2218">
        <v>2217</v>
      </c>
      <c r="B2218">
        <v>582</v>
      </c>
    </row>
    <row r="2219" spans="1:2" x14ac:dyDescent="0.25">
      <c r="A2219">
        <v>2218</v>
      </c>
      <c r="B2219">
        <v>583</v>
      </c>
    </row>
    <row r="2220" spans="1:2" x14ac:dyDescent="0.25">
      <c r="A2220">
        <v>2219</v>
      </c>
      <c r="B2220">
        <v>583</v>
      </c>
    </row>
    <row r="2221" spans="1:2" x14ac:dyDescent="0.25">
      <c r="A2221">
        <v>2220</v>
      </c>
      <c r="B2221">
        <v>583</v>
      </c>
    </row>
    <row r="2222" spans="1:2" x14ac:dyDescent="0.25">
      <c r="A2222">
        <v>2221</v>
      </c>
      <c r="B2222">
        <v>584</v>
      </c>
    </row>
    <row r="2223" spans="1:2" x14ac:dyDescent="0.25">
      <c r="A2223">
        <v>2222</v>
      </c>
      <c r="B2223">
        <v>584</v>
      </c>
    </row>
    <row r="2224" spans="1:2" x14ac:dyDescent="0.25">
      <c r="A2224">
        <v>2223</v>
      </c>
      <c r="B2224">
        <v>585</v>
      </c>
    </row>
    <row r="2225" spans="1:2" x14ac:dyDescent="0.25">
      <c r="A2225">
        <v>2224</v>
      </c>
      <c r="B2225">
        <v>585</v>
      </c>
    </row>
    <row r="2226" spans="1:2" x14ac:dyDescent="0.25">
      <c r="A2226">
        <v>2225</v>
      </c>
      <c r="B2226">
        <v>585</v>
      </c>
    </row>
    <row r="2227" spans="1:2" x14ac:dyDescent="0.25">
      <c r="A2227">
        <v>2226</v>
      </c>
      <c r="B2227">
        <v>586</v>
      </c>
    </row>
    <row r="2228" spans="1:2" x14ac:dyDescent="0.25">
      <c r="A2228">
        <v>2227</v>
      </c>
      <c r="B2228">
        <v>586</v>
      </c>
    </row>
    <row r="2229" spans="1:2" x14ac:dyDescent="0.25">
      <c r="A2229">
        <v>2228</v>
      </c>
      <c r="B2229">
        <v>586</v>
      </c>
    </row>
    <row r="2230" spans="1:2" x14ac:dyDescent="0.25">
      <c r="A2230">
        <v>2229</v>
      </c>
      <c r="B2230">
        <v>587</v>
      </c>
    </row>
    <row r="2231" spans="1:2" x14ac:dyDescent="0.25">
      <c r="A2231">
        <v>2230</v>
      </c>
      <c r="B2231">
        <v>587</v>
      </c>
    </row>
    <row r="2232" spans="1:2" x14ac:dyDescent="0.25">
      <c r="A2232">
        <v>2231</v>
      </c>
      <c r="B2232">
        <v>587</v>
      </c>
    </row>
    <row r="2233" spans="1:2" x14ac:dyDescent="0.25">
      <c r="A2233">
        <v>2232</v>
      </c>
      <c r="B2233">
        <v>588</v>
      </c>
    </row>
    <row r="2234" spans="1:2" x14ac:dyDescent="0.25">
      <c r="A2234">
        <v>2233</v>
      </c>
      <c r="B2234">
        <v>588</v>
      </c>
    </row>
    <row r="2235" spans="1:2" x14ac:dyDescent="0.25">
      <c r="A2235">
        <v>2234</v>
      </c>
      <c r="B2235">
        <v>588</v>
      </c>
    </row>
    <row r="2236" spans="1:2" x14ac:dyDescent="0.25">
      <c r="A2236">
        <v>2235</v>
      </c>
      <c r="B2236">
        <v>589</v>
      </c>
    </row>
    <row r="2237" spans="1:2" x14ac:dyDescent="0.25">
      <c r="A2237">
        <v>2236</v>
      </c>
      <c r="B2237">
        <v>589</v>
      </c>
    </row>
    <row r="2238" spans="1:2" x14ac:dyDescent="0.25">
      <c r="A2238">
        <v>2237</v>
      </c>
      <c r="B2238">
        <v>589</v>
      </c>
    </row>
    <row r="2239" spans="1:2" x14ac:dyDescent="0.25">
      <c r="A2239">
        <v>2238</v>
      </c>
      <c r="B2239">
        <v>590</v>
      </c>
    </row>
    <row r="2240" spans="1:2" x14ac:dyDescent="0.25">
      <c r="A2240">
        <v>2239</v>
      </c>
      <c r="B2240">
        <v>590</v>
      </c>
    </row>
    <row r="2241" spans="1:2" x14ac:dyDescent="0.25">
      <c r="A2241">
        <v>2240</v>
      </c>
      <c r="B2241">
        <v>590</v>
      </c>
    </row>
    <row r="2242" spans="1:2" x14ac:dyDescent="0.25">
      <c r="A2242">
        <v>2241</v>
      </c>
      <c r="B2242">
        <v>591</v>
      </c>
    </row>
    <row r="2243" spans="1:2" x14ac:dyDescent="0.25">
      <c r="A2243">
        <v>2242</v>
      </c>
      <c r="B2243">
        <v>591</v>
      </c>
    </row>
    <row r="2244" spans="1:2" x14ac:dyDescent="0.25">
      <c r="A2244">
        <v>2243</v>
      </c>
      <c r="B2244">
        <v>591</v>
      </c>
    </row>
    <row r="2245" spans="1:2" x14ac:dyDescent="0.25">
      <c r="A2245">
        <v>2244</v>
      </c>
      <c r="B2245">
        <v>592</v>
      </c>
    </row>
    <row r="2246" spans="1:2" x14ac:dyDescent="0.25">
      <c r="A2246">
        <v>2245</v>
      </c>
      <c r="B2246">
        <v>592</v>
      </c>
    </row>
    <row r="2247" spans="1:2" x14ac:dyDescent="0.25">
      <c r="A2247">
        <v>2246</v>
      </c>
      <c r="B2247">
        <v>592</v>
      </c>
    </row>
    <row r="2248" spans="1:2" x14ac:dyDescent="0.25">
      <c r="A2248">
        <v>2247</v>
      </c>
      <c r="B2248">
        <v>593</v>
      </c>
    </row>
    <row r="2249" spans="1:2" x14ac:dyDescent="0.25">
      <c r="A2249">
        <v>2248</v>
      </c>
      <c r="B2249">
        <v>593</v>
      </c>
    </row>
    <row r="2250" spans="1:2" x14ac:dyDescent="0.25">
      <c r="A2250">
        <v>2249</v>
      </c>
      <c r="B2250">
        <v>593</v>
      </c>
    </row>
    <row r="2251" spans="1:2" x14ac:dyDescent="0.25">
      <c r="A2251">
        <v>2250</v>
      </c>
      <c r="B2251">
        <v>594</v>
      </c>
    </row>
    <row r="2252" spans="1:2" x14ac:dyDescent="0.25">
      <c r="A2252">
        <v>2251</v>
      </c>
      <c r="B2252">
        <v>594</v>
      </c>
    </row>
    <row r="2253" spans="1:2" x14ac:dyDescent="0.25">
      <c r="A2253">
        <v>2252</v>
      </c>
      <c r="B2253">
        <v>595</v>
      </c>
    </row>
    <row r="2254" spans="1:2" x14ac:dyDescent="0.25">
      <c r="A2254">
        <v>2253</v>
      </c>
      <c r="B2254">
        <v>595</v>
      </c>
    </row>
    <row r="2255" spans="1:2" x14ac:dyDescent="0.25">
      <c r="A2255">
        <v>2254</v>
      </c>
      <c r="B2255">
        <v>595</v>
      </c>
    </row>
    <row r="2256" spans="1:2" x14ac:dyDescent="0.25">
      <c r="A2256">
        <v>2255</v>
      </c>
      <c r="B2256">
        <v>596</v>
      </c>
    </row>
    <row r="2257" spans="1:2" x14ac:dyDescent="0.25">
      <c r="A2257">
        <v>2256</v>
      </c>
      <c r="B2257">
        <v>596</v>
      </c>
    </row>
    <row r="2258" spans="1:2" x14ac:dyDescent="0.25">
      <c r="A2258">
        <v>2257</v>
      </c>
      <c r="B2258">
        <v>596</v>
      </c>
    </row>
    <row r="2259" spans="1:2" x14ac:dyDescent="0.25">
      <c r="A2259">
        <v>2258</v>
      </c>
      <c r="B2259">
        <v>597</v>
      </c>
    </row>
    <row r="2260" spans="1:2" x14ac:dyDescent="0.25">
      <c r="A2260">
        <v>2259</v>
      </c>
      <c r="B2260">
        <v>597</v>
      </c>
    </row>
    <row r="2261" spans="1:2" x14ac:dyDescent="0.25">
      <c r="A2261">
        <v>2260</v>
      </c>
      <c r="B2261">
        <v>597</v>
      </c>
    </row>
    <row r="2262" spans="1:2" x14ac:dyDescent="0.25">
      <c r="A2262">
        <v>2261</v>
      </c>
      <c r="B2262">
        <v>598</v>
      </c>
    </row>
    <row r="2263" spans="1:2" x14ac:dyDescent="0.25">
      <c r="A2263">
        <v>2262</v>
      </c>
      <c r="B2263">
        <v>598</v>
      </c>
    </row>
    <row r="2264" spans="1:2" x14ac:dyDescent="0.25">
      <c r="A2264">
        <v>2263</v>
      </c>
      <c r="B2264">
        <v>598</v>
      </c>
    </row>
    <row r="2265" spans="1:2" x14ac:dyDescent="0.25">
      <c r="A2265">
        <v>2264</v>
      </c>
      <c r="B2265">
        <v>599</v>
      </c>
    </row>
    <row r="2266" spans="1:2" x14ac:dyDescent="0.25">
      <c r="A2266">
        <v>2265</v>
      </c>
      <c r="B2266">
        <v>599</v>
      </c>
    </row>
    <row r="2267" spans="1:2" x14ac:dyDescent="0.25">
      <c r="A2267">
        <v>2266</v>
      </c>
      <c r="B2267">
        <v>599</v>
      </c>
    </row>
    <row r="2268" spans="1:2" x14ac:dyDescent="0.25">
      <c r="A2268">
        <v>2267</v>
      </c>
      <c r="B2268">
        <v>600</v>
      </c>
    </row>
    <row r="2269" spans="1:2" x14ac:dyDescent="0.25">
      <c r="A2269">
        <v>2268</v>
      </c>
      <c r="B2269">
        <v>600</v>
      </c>
    </row>
    <row r="2270" spans="1:2" x14ac:dyDescent="0.25">
      <c r="A2270">
        <v>2269</v>
      </c>
      <c r="B2270">
        <v>600</v>
      </c>
    </row>
    <row r="2271" spans="1:2" x14ac:dyDescent="0.25">
      <c r="A2271">
        <v>2270</v>
      </c>
      <c r="B2271">
        <v>601</v>
      </c>
    </row>
    <row r="2272" spans="1:2" x14ac:dyDescent="0.25">
      <c r="A2272">
        <v>2271</v>
      </c>
      <c r="B2272">
        <v>601</v>
      </c>
    </row>
    <row r="2273" spans="1:2" x14ac:dyDescent="0.25">
      <c r="A2273">
        <v>2272</v>
      </c>
      <c r="B2273">
        <v>601</v>
      </c>
    </row>
    <row r="2274" spans="1:2" x14ac:dyDescent="0.25">
      <c r="A2274">
        <v>2273</v>
      </c>
      <c r="B2274">
        <v>602</v>
      </c>
    </row>
    <row r="2275" spans="1:2" x14ac:dyDescent="0.25">
      <c r="A2275">
        <v>2274</v>
      </c>
      <c r="B2275">
        <v>602</v>
      </c>
    </row>
    <row r="2276" spans="1:2" x14ac:dyDescent="0.25">
      <c r="A2276">
        <v>2275</v>
      </c>
      <c r="B2276">
        <v>602</v>
      </c>
    </row>
    <row r="2277" spans="1:2" x14ac:dyDescent="0.25">
      <c r="A2277">
        <v>2276</v>
      </c>
      <c r="B2277">
        <v>603</v>
      </c>
    </row>
    <row r="2278" spans="1:2" x14ac:dyDescent="0.25">
      <c r="A2278">
        <v>2277</v>
      </c>
      <c r="B2278">
        <v>603</v>
      </c>
    </row>
    <row r="2279" spans="1:2" x14ac:dyDescent="0.25">
      <c r="A2279">
        <v>2278</v>
      </c>
      <c r="B2279">
        <v>604</v>
      </c>
    </row>
    <row r="2280" spans="1:2" x14ac:dyDescent="0.25">
      <c r="A2280">
        <v>2279</v>
      </c>
      <c r="B2280">
        <v>604</v>
      </c>
    </row>
    <row r="2281" spans="1:2" x14ac:dyDescent="0.25">
      <c r="A2281">
        <v>2280</v>
      </c>
      <c r="B2281">
        <v>604</v>
      </c>
    </row>
    <row r="2282" spans="1:2" x14ac:dyDescent="0.25">
      <c r="A2282">
        <v>2281</v>
      </c>
      <c r="B2282">
        <v>605</v>
      </c>
    </row>
    <row r="2283" spans="1:2" x14ac:dyDescent="0.25">
      <c r="A2283">
        <v>2282</v>
      </c>
      <c r="B2283">
        <v>605</v>
      </c>
    </row>
    <row r="2284" spans="1:2" x14ac:dyDescent="0.25">
      <c r="A2284">
        <v>2283</v>
      </c>
      <c r="B2284">
        <v>605</v>
      </c>
    </row>
    <row r="2285" spans="1:2" x14ac:dyDescent="0.25">
      <c r="A2285">
        <v>2284</v>
      </c>
      <c r="B2285">
        <v>606</v>
      </c>
    </row>
    <row r="2286" spans="1:2" x14ac:dyDescent="0.25">
      <c r="A2286">
        <v>2285</v>
      </c>
      <c r="B2286">
        <v>606</v>
      </c>
    </row>
    <row r="2287" spans="1:2" x14ac:dyDescent="0.25">
      <c r="A2287">
        <v>2286</v>
      </c>
      <c r="B2287">
        <v>606</v>
      </c>
    </row>
    <row r="2288" spans="1:2" x14ac:dyDescent="0.25">
      <c r="A2288">
        <v>2287</v>
      </c>
      <c r="B2288">
        <v>607</v>
      </c>
    </row>
    <row r="2289" spans="1:2" x14ac:dyDescent="0.25">
      <c r="A2289">
        <v>2288</v>
      </c>
      <c r="B2289">
        <v>607</v>
      </c>
    </row>
    <row r="2290" spans="1:2" x14ac:dyDescent="0.25">
      <c r="A2290">
        <v>2289</v>
      </c>
      <c r="B2290">
        <v>607</v>
      </c>
    </row>
    <row r="2291" spans="1:2" x14ac:dyDescent="0.25">
      <c r="A2291">
        <v>2290</v>
      </c>
      <c r="B2291">
        <v>608</v>
      </c>
    </row>
    <row r="2292" spans="1:2" x14ac:dyDescent="0.25">
      <c r="A2292">
        <v>2291</v>
      </c>
      <c r="B2292">
        <v>608</v>
      </c>
    </row>
    <row r="2293" spans="1:2" x14ac:dyDescent="0.25">
      <c r="A2293">
        <v>2292</v>
      </c>
      <c r="B2293">
        <v>608</v>
      </c>
    </row>
    <row r="2294" spans="1:2" x14ac:dyDescent="0.25">
      <c r="A2294">
        <v>2293</v>
      </c>
      <c r="B2294">
        <v>609</v>
      </c>
    </row>
    <row r="2295" spans="1:2" x14ac:dyDescent="0.25">
      <c r="A2295">
        <v>2294</v>
      </c>
      <c r="B2295">
        <v>609</v>
      </c>
    </row>
    <row r="2296" spans="1:2" x14ac:dyDescent="0.25">
      <c r="A2296">
        <v>2295</v>
      </c>
      <c r="B2296">
        <v>609</v>
      </c>
    </row>
    <row r="2297" spans="1:2" x14ac:dyDescent="0.25">
      <c r="A2297">
        <v>2296</v>
      </c>
      <c r="B2297">
        <v>610</v>
      </c>
    </row>
    <row r="2298" spans="1:2" x14ac:dyDescent="0.25">
      <c r="A2298">
        <v>2297</v>
      </c>
      <c r="B2298">
        <v>610</v>
      </c>
    </row>
    <row r="2299" spans="1:2" x14ac:dyDescent="0.25">
      <c r="A2299">
        <v>2298</v>
      </c>
      <c r="B2299">
        <v>610</v>
      </c>
    </row>
    <row r="2300" spans="1:2" x14ac:dyDescent="0.25">
      <c r="A2300">
        <v>2299</v>
      </c>
      <c r="B2300">
        <v>611</v>
      </c>
    </row>
    <row r="2301" spans="1:2" x14ac:dyDescent="0.25">
      <c r="A2301">
        <v>2300</v>
      </c>
      <c r="B2301">
        <v>611</v>
      </c>
    </row>
    <row r="2302" spans="1:2" x14ac:dyDescent="0.25">
      <c r="A2302">
        <v>2301</v>
      </c>
      <c r="B2302">
        <v>611</v>
      </c>
    </row>
    <row r="2303" spans="1:2" x14ac:dyDescent="0.25">
      <c r="A2303">
        <v>2302</v>
      </c>
      <c r="B2303">
        <v>612</v>
      </c>
    </row>
    <row r="2304" spans="1:2" x14ac:dyDescent="0.25">
      <c r="A2304">
        <v>2303</v>
      </c>
      <c r="B2304">
        <v>612</v>
      </c>
    </row>
    <row r="2305" spans="1:2" x14ac:dyDescent="0.25">
      <c r="A2305">
        <v>2304</v>
      </c>
      <c r="B2305">
        <v>612</v>
      </c>
    </row>
    <row r="2306" spans="1:2" x14ac:dyDescent="0.25">
      <c r="A2306">
        <v>2305</v>
      </c>
      <c r="B2306">
        <v>613</v>
      </c>
    </row>
    <row r="2307" spans="1:2" x14ac:dyDescent="0.25">
      <c r="A2307">
        <v>2306</v>
      </c>
      <c r="B2307">
        <v>613</v>
      </c>
    </row>
    <row r="2308" spans="1:2" x14ac:dyDescent="0.25">
      <c r="A2308">
        <v>2307</v>
      </c>
      <c r="B2308">
        <v>614</v>
      </c>
    </row>
    <row r="2309" spans="1:2" x14ac:dyDescent="0.25">
      <c r="A2309">
        <v>2308</v>
      </c>
      <c r="B2309">
        <v>614</v>
      </c>
    </row>
    <row r="2310" spans="1:2" x14ac:dyDescent="0.25">
      <c r="A2310">
        <v>2309</v>
      </c>
      <c r="B2310">
        <v>614</v>
      </c>
    </row>
    <row r="2311" spans="1:2" x14ac:dyDescent="0.25">
      <c r="A2311">
        <v>2310</v>
      </c>
      <c r="B2311">
        <v>615</v>
      </c>
    </row>
    <row r="2312" spans="1:2" x14ac:dyDescent="0.25">
      <c r="A2312">
        <v>2311</v>
      </c>
      <c r="B2312">
        <v>615</v>
      </c>
    </row>
    <row r="2313" spans="1:2" x14ac:dyDescent="0.25">
      <c r="A2313">
        <v>2312</v>
      </c>
      <c r="B2313">
        <v>615</v>
      </c>
    </row>
    <row r="2314" spans="1:2" x14ac:dyDescent="0.25">
      <c r="A2314">
        <v>2313</v>
      </c>
      <c r="B2314">
        <v>616</v>
      </c>
    </row>
    <row r="2315" spans="1:2" x14ac:dyDescent="0.25">
      <c r="A2315">
        <v>2314</v>
      </c>
      <c r="B2315">
        <v>616</v>
      </c>
    </row>
    <row r="2316" spans="1:2" x14ac:dyDescent="0.25">
      <c r="A2316">
        <v>2315</v>
      </c>
      <c r="B2316">
        <v>617</v>
      </c>
    </row>
    <row r="2317" spans="1:2" x14ac:dyDescent="0.25">
      <c r="A2317">
        <v>2316</v>
      </c>
      <c r="B2317">
        <v>617</v>
      </c>
    </row>
    <row r="2318" spans="1:2" x14ac:dyDescent="0.25">
      <c r="A2318">
        <v>2317</v>
      </c>
      <c r="B2318">
        <v>617</v>
      </c>
    </row>
    <row r="2319" spans="1:2" x14ac:dyDescent="0.25">
      <c r="A2319">
        <v>2318</v>
      </c>
      <c r="B2319">
        <v>618</v>
      </c>
    </row>
    <row r="2320" spans="1:2" x14ac:dyDescent="0.25">
      <c r="A2320">
        <v>2319</v>
      </c>
      <c r="B2320">
        <v>618</v>
      </c>
    </row>
    <row r="2321" spans="1:2" x14ac:dyDescent="0.25">
      <c r="A2321">
        <v>2320</v>
      </c>
      <c r="B2321">
        <v>619</v>
      </c>
    </row>
    <row r="2322" spans="1:2" x14ac:dyDescent="0.25">
      <c r="A2322">
        <v>2321</v>
      </c>
      <c r="B2322">
        <v>619</v>
      </c>
    </row>
    <row r="2323" spans="1:2" x14ac:dyDescent="0.25">
      <c r="A2323">
        <v>2322</v>
      </c>
      <c r="B2323">
        <v>619</v>
      </c>
    </row>
    <row r="2324" spans="1:2" x14ac:dyDescent="0.25">
      <c r="A2324">
        <v>2323</v>
      </c>
      <c r="B2324">
        <v>620</v>
      </c>
    </row>
    <row r="2325" spans="1:2" x14ac:dyDescent="0.25">
      <c r="A2325">
        <v>2324</v>
      </c>
      <c r="B2325">
        <v>620</v>
      </c>
    </row>
    <row r="2326" spans="1:2" x14ac:dyDescent="0.25">
      <c r="A2326">
        <v>2325</v>
      </c>
      <c r="B2326">
        <v>621</v>
      </c>
    </row>
    <row r="2327" spans="1:2" x14ac:dyDescent="0.25">
      <c r="A2327">
        <v>2326</v>
      </c>
      <c r="B2327">
        <v>621</v>
      </c>
    </row>
    <row r="2328" spans="1:2" x14ac:dyDescent="0.25">
      <c r="A2328">
        <v>2327</v>
      </c>
      <c r="B2328">
        <v>621</v>
      </c>
    </row>
    <row r="2329" spans="1:2" x14ac:dyDescent="0.25">
      <c r="A2329">
        <v>2328</v>
      </c>
      <c r="B2329">
        <v>622</v>
      </c>
    </row>
    <row r="2330" spans="1:2" x14ac:dyDescent="0.25">
      <c r="A2330">
        <v>2329</v>
      </c>
      <c r="B2330">
        <v>622</v>
      </c>
    </row>
    <row r="2331" spans="1:2" x14ac:dyDescent="0.25">
      <c r="A2331">
        <v>2330</v>
      </c>
      <c r="B2331">
        <v>622</v>
      </c>
    </row>
    <row r="2332" spans="1:2" x14ac:dyDescent="0.25">
      <c r="A2332">
        <v>2331</v>
      </c>
      <c r="B2332">
        <v>623</v>
      </c>
    </row>
    <row r="2333" spans="1:2" x14ac:dyDescent="0.25">
      <c r="A2333">
        <v>2332</v>
      </c>
      <c r="B2333">
        <v>623</v>
      </c>
    </row>
    <row r="2334" spans="1:2" x14ac:dyDescent="0.25">
      <c r="A2334">
        <v>2333</v>
      </c>
      <c r="B2334">
        <v>624</v>
      </c>
    </row>
    <row r="2335" spans="1:2" x14ac:dyDescent="0.25">
      <c r="A2335">
        <v>2334</v>
      </c>
      <c r="B2335">
        <v>624</v>
      </c>
    </row>
    <row r="2336" spans="1:2" x14ac:dyDescent="0.25">
      <c r="A2336">
        <v>2335</v>
      </c>
      <c r="B2336">
        <v>624</v>
      </c>
    </row>
    <row r="2337" spans="1:2" x14ac:dyDescent="0.25">
      <c r="A2337">
        <v>2336</v>
      </c>
      <c r="B2337">
        <v>625</v>
      </c>
    </row>
    <row r="2338" spans="1:2" x14ac:dyDescent="0.25">
      <c r="A2338">
        <v>2337</v>
      </c>
      <c r="B2338">
        <v>625</v>
      </c>
    </row>
    <row r="2339" spans="1:2" x14ac:dyDescent="0.25">
      <c r="A2339">
        <v>2338</v>
      </c>
      <c r="B2339">
        <v>626</v>
      </c>
    </row>
    <row r="2340" spans="1:2" x14ac:dyDescent="0.25">
      <c r="A2340">
        <v>2339</v>
      </c>
      <c r="B2340">
        <v>626</v>
      </c>
    </row>
    <row r="2341" spans="1:2" x14ac:dyDescent="0.25">
      <c r="A2341">
        <v>2340</v>
      </c>
      <c r="B2341">
        <v>626</v>
      </c>
    </row>
    <row r="2342" spans="1:2" x14ac:dyDescent="0.25">
      <c r="A2342">
        <v>2341</v>
      </c>
      <c r="B2342">
        <v>627</v>
      </c>
    </row>
    <row r="2343" spans="1:2" x14ac:dyDescent="0.25">
      <c r="A2343">
        <v>2342</v>
      </c>
      <c r="B2343">
        <v>627</v>
      </c>
    </row>
    <row r="2344" spans="1:2" x14ac:dyDescent="0.25">
      <c r="A2344">
        <v>2343</v>
      </c>
      <c r="B2344">
        <v>628</v>
      </c>
    </row>
    <row r="2345" spans="1:2" x14ac:dyDescent="0.25">
      <c r="A2345">
        <v>2344</v>
      </c>
      <c r="B2345">
        <v>628</v>
      </c>
    </row>
    <row r="2346" spans="1:2" x14ac:dyDescent="0.25">
      <c r="A2346">
        <v>2345</v>
      </c>
      <c r="B2346">
        <v>628</v>
      </c>
    </row>
    <row r="2347" spans="1:2" x14ac:dyDescent="0.25">
      <c r="A2347">
        <v>2346</v>
      </c>
      <c r="B2347">
        <v>629</v>
      </c>
    </row>
    <row r="2348" spans="1:2" x14ac:dyDescent="0.25">
      <c r="A2348">
        <v>2347</v>
      </c>
      <c r="B2348">
        <v>629</v>
      </c>
    </row>
    <row r="2349" spans="1:2" x14ac:dyDescent="0.25">
      <c r="A2349">
        <v>2348</v>
      </c>
      <c r="B2349">
        <v>630</v>
      </c>
    </row>
    <row r="2350" spans="1:2" x14ac:dyDescent="0.25">
      <c r="A2350">
        <v>2349</v>
      </c>
      <c r="B2350">
        <v>630</v>
      </c>
    </row>
    <row r="2351" spans="1:2" x14ac:dyDescent="0.25">
      <c r="A2351">
        <v>2350</v>
      </c>
      <c r="B2351">
        <v>630</v>
      </c>
    </row>
    <row r="2352" spans="1:2" x14ac:dyDescent="0.25">
      <c r="A2352">
        <v>2351</v>
      </c>
      <c r="B2352">
        <v>631</v>
      </c>
    </row>
    <row r="2353" spans="1:2" x14ac:dyDescent="0.25">
      <c r="A2353">
        <v>2352</v>
      </c>
      <c r="B2353">
        <v>631</v>
      </c>
    </row>
    <row r="2354" spans="1:2" x14ac:dyDescent="0.25">
      <c r="A2354">
        <v>2353</v>
      </c>
      <c r="B2354">
        <v>631</v>
      </c>
    </row>
    <row r="2355" spans="1:2" x14ac:dyDescent="0.25">
      <c r="A2355">
        <v>2354</v>
      </c>
      <c r="B2355">
        <v>632</v>
      </c>
    </row>
    <row r="2356" spans="1:2" x14ac:dyDescent="0.25">
      <c r="A2356">
        <v>2355</v>
      </c>
      <c r="B2356">
        <v>632</v>
      </c>
    </row>
    <row r="2357" spans="1:2" x14ac:dyDescent="0.25">
      <c r="A2357">
        <v>2356</v>
      </c>
      <c r="B2357">
        <v>633</v>
      </c>
    </row>
    <row r="2358" spans="1:2" x14ac:dyDescent="0.25">
      <c r="A2358">
        <v>2357</v>
      </c>
      <c r="B2358">
        <v>633</v>
      </c>
    </row>
    <row r="2359" spans="1:2" x14ac:dyDescent="0.25">
      <c r="A2359">
        <v>2358</v>
      </c>
      <c r="B2359">
        <v>633</v>
      </c>
    </row>
    <row r="2360" spans="1:2" x14ac:dyDescent="0.25">
      <c r="A2360">
        <v>2359</v>
      </c>
      <c r="B2360">
        <v>634</v>
      </c>
    </row>
    <row r="2361" spans="1:2" x14ac:dyDescent="0.25">
      <c r="A2361">
        <v>2360</v>
      </c>
      <c r="B2361">
        <v>634</v>
      </c>
    </row>
    <row r="2362" spans="1:2" x14ac:dyDescent="0.25">
      <c r="A2362">
        <v>2361</v>
      </c>
      <c r="B2362">
        <v>635</v>
      </c>
    </row>
    <row r="2363" spans="1:2" x14ac:dyDescent="0.25">
      <c r="A2363">
        <v>2362</v>
      </c>
      <c r="B2363">
        <v>635</v>
      </c>
    </row>
    <row r="2364" spans="1:2" x14ac:dyDescent="0.25">
      <c r="A2364">
        <v>2363</v>
      </c>
      <c r="B2364">
        <v>635</v>
      </c>
    </row>
    <row r="2365" spans="1:2" x14ac:dyDescent="0.25">
      <c r="A2365">
        <v>2364</v>
      </c>
      <c r="B2365">
        <v>636</v>
      </c>
    </row>
    <row r="2366" spans="1:2" x14ac:dyDescent="0.25">
      <c r="A2366">
        <v>2365</v>
      </c>
      <c r="B2366">
        <v>636</v>
      </c>
    </row>
    <row r="2367" spans="1:2" x14ac:dyDescent="0.25">
      <c r="A2367">
        <v>2366</v>
      </c>
      <c r="B2367">
        <v>637</v>
      </c>
    </row>
    <row r="2368" spans="1:2" x14ac:dyDescent="0.25">
      <c r="A2368">
        <v>2367</v>
      </c>
      <c r="B2368">
        <v>637</v>
      </c>
    </row>
    <row r="2369" spans="1:2" x14ac:dyDescent="0.25">
      <c r="A2369">
        <v>2368</v>
      </c>
      <c r="B2369">
        <v>637</v>
      </c>
    </row>
    <row r="2370" spans="1:2" x14ac:dyDescent="0.25">
      <c r="A2370">
        <v>2369</v>
      </c>
      <c r="B2370">
        <v>638</v>
      </c>
    </row>
    <row r="2371" spans="1:2" x14ac:dyDescent="0.25">
      <c r="A2371">
        <v>2370</v>
      </c>
      <c r="B2371">
        <v>638</v>
      </c>
    </row>
    <row r="2372" spans="1:2" x14ac:dyDescent="0.25">
      <c r="A2372">
        <v>2371</v>
      </c>
      <c r="B2372">
        <v>638</v>
      </c>
    </row>
    <row r="2373" spans="1:2" x14ac:dyDescent="0.25">
      <c r="A2373">
        <v>2372</v>
      </c>
      <c r="B2373">
        <v>639</v>
      </c>
    </row>
    <row r="2374" spans="1:2" x14ac:dyDescent="0.25">
      <c r="A2374">
        <v>2373</v>
      </c>
      <c r="B2374">
        <v>639</v>
      </c>
    </row>
    <row r="2375" spans="1:2" x14ac:dyDescent="0.25">
      <c r="A2375">
        <v>2374</v>
      </c>
      <c r="B2375">
        <v>640</v>
      </c>
    </row>
    <row r="2376" spans="1:2" x14ac:dyDescent="0.25">
      <c r="A2376">
        <v>2375</v>
      </c>
      <c r="B2376">
        <v>640</v>
      </c>
    </row>
    <row r="2377" spans="1:2" x14ac:dyDescent="0.25">
      <c r="A2377">
        <v>2376</v>
      </c>
      <c r="B2377">
        <v>640</v>
      </c>
    </row>
    <row r="2378" spans="1:2" x14ac:dyDescent="0.25">
      <c r="A2378">
        <v>2377</v>
      </c>
      <c r="B2378">
        <v>641</v>
      </c>
    </row>
    <row r="2379" spans="1:2" x14ac:dyDescent="0.25">
      <c r="A2379">
        <v>2378</v>
      </c>
      <c r="B2379">
        <v>641</v>
      </c>
    </row>
    <row r="2380" spans="1:2" x14ac:dyDescent="0.25">
      <c r="A2380">
        <v>2379</v>
      </c>
      <c r="B2380">
        <v>642</v>
      </c>
    </row>
    <row r="2381" spans="1:2" x14ac:dyDescent="0.25">
      <c r="A2381">
        <v>2380</v>
      </c>
      <c r="B2381">
        <v>642</v>
      </c>
    </row>
    <row r="2382" spans="1:2" x14ac:dyDescent="0.25">
      <c r="A2382">
        <v>2381</v>
      </c>
      <c r="B2382">
        <v>642</v>
      </c>
    </row>
    <row r="2383" spans="1:2" x14ac:dyDescent="0.25">
      <c r="A2383">
        <v>2382</v>
      </c>
      <c r="B2383">
        <v>643</v>
      </c>
    </row>
    <row r="2384" spans="1:2" x14ac:dyDescent="0.25">
      <c r="A2384">
        <v>2383</v>
      </c>
      <c r="B2384">
        <v>643</v>
      </c>
    </row>
    <row r="2385" spans="1:2" x14ac:dyDescent="0.25">
      <c r="A2385">
        <v>2384</v>
      </c>
      <c r="B2385">
        <v>644</v>
      </c>
    </row>
    <row r="2386" spans="1:2" x14ac:dyDescent="0.25">
      <c r="A2386">
        <v>2385</v>
      </c>
      <c r="B2386">
        <v>644</v>
      </c>
    </row>
    <row r="2387" spans="1:2" x14ac:dyDescent="0.25">
      <c r="A2387">
        <v>2386</v>
      </c>
      <c r="B2387">
        <v>644</v>
      </c>
    </row>
    <row r="2388" spans="1:2" x14ac:dyDescent="0.25">
      <c r="A2388">
        <v>2387</v>
      </c>
      <c r="B2388">
        <v>645</v>
      </c>
    </row>
    <row r="2389" spans="1:2" x14ac:dyDescent="0.25">
      <c r="A2389">
        <v>2388</v>
      </c>
      <c r="B2389">
        <v>645</v>
      </c>
    </row>
    <row r="2390" spans="1:2" x14ac:dyDescent="0.25">
      <c r="A2390">
        <v>2389</v>
      </c>
      <c r="B2390">
        <v>645</v>
      </c>
    </row>
    <row r="2391" spans="1:2" x14ac:dyDescent="0.25">
      <c r="A2391">
        <v>2390</v>
      </c>
      <c r="B2391">
        <v>646</v>
      </c>
    </row>
    <row r="2392" spans="1:2" x14ac:dyDescent="0.25">
      <c r="A2392">
        <v>2391</v>
      </c>
      <c r="B2392">
        <v>646</v>
      </c>
    </row>
    <row r="2393" spans="1:2" x14ac:dyDescent="0.25">
      <c r="A2393">
        <v>2392</v>
      </c>
      <c r="B2393">
        <v>647</v>
      </c>
    </row>
    <row r="2394" spans="1:2" x14ac:dyDescent="0.25">
      <c r="A2394">
        <v>2393</v>
      </c>
      <c r="B2394">
        <v>647</v>
      </c>
    </row>
    <row r="2395" spans="1:2" x14ac:dyDescent="0.25">
      <c r="A2395">
        <v>2394</v>
      </c>
      <c r="B2395">
        <v>647</v>
      </c>
    </row>
    <row r="2396" spans="1:2" x14ac:dyDescent="0.25">
      <c r="A2396">
        <v>2395</v>
      </c>
      <c r="B2396">
        <v>648</v>
      </c>
    </row>
    <row r="2397" spans="1:2" x14ac:dyDescent="0.25">
      <c r="A2397">
        <v>2396</v>
      </c>
      <c r="B2397">
        <v>648</v>
      </c>
    </row>
    <row r="2398" spans="1:2" x14ac:dyDescent="0.25">
      <c r="A2398">
        <v>2397</v>
      </c>
      <c r="B2398">
        <v>649</v>
      </c>
    </row>
    <row r="2399" spans="1:2" x14ac:dyDescent="0.25">
      <c r="A2399">
        <v>2398</v>
      </c>
      <c r="B2399">
        <v>649</v>
      </c>
    </row>
    <row r="2400" spans="1:2" x14ac:dyDescent="0.25">
      <c r="A2400">
        <v>2399</v>
      </c>
      <c r="B2400">
        <v>649</v>
      </c>
    </row>
    <row r="2401" spans="1:2" x14ac:dyDescent="0.25">
      <c r="A2401">
        <v>2400</v>
      </c>
      <c r="B2401">
        <v>650</v>
      </c>
    </row>
    <row r="2402" spans="1:2" x14ac:dyDescent="0.25">
      <c r="A2402">
        <v>2401</v>
      </c>
      <c r="B2402">
        <v>650</v>
      </c>
    </row>
    <row r="2403" spans="1:2" x14ac:dyDescent="0.25">
      <c r="A2403">
        <v>2402</v>
      </c>
      <c r="B2403">
        <v>651</v>
      </c>
    </row>
    <row r="2404" spans="1:2" x14ac:dyDescent="0.25">
      <c r="A2404">
        <v>2403</v>
      </c>
      <c r="B2404">
        <v>651</v>
      </c>
    </row>
    <row r="2405" spans="1:2" x14ac:dyDescent="0.25">
      <c r="A2405">
        <v>2404</v>
      </c>
      <c r="B2405">
        <v>651</v>
      </c>
    </row>
    <row r="2406" spans="1:2" x14ac:dyDescent="0.25">
      <c r="A2406">
        <v>2405</v>
      </c>
      <c r="B2406">
        <v>652</v>
      </c>
    </row>
    <row r="2407" spans="1:2" x14ac:dyDescent="0.25">
      <c r="A2407">
        <v>2406</v>
      </c>
      <c r="B2407">
        <v>652</v>
      </c>
    </row>
    <row r="2408" spans="1:2" x14ac:dyDescent="0.25">
      <c r="A2408">
        <v>2407</v>
      </c>
      <c r="B2408">
        <v>653</v>
      </c>
    </row>
    <row r="2409" spans="1:2" x14ac:dyDescent="0.25">
      <c r="A2409">
        <v>2408</v>
      </c>
      <c r="B2409">
        <v>653</v>
      </c>
    </row>
    <row r="2410" spans="1:2" x14ac:dyDescent="0.25">
      <c r="A2410">
        <v>2409</v>
      </c>
      <c r="B2410">
        <v>653</v>
      </c>
    </row>
    <row r="2411" spans="1:2" x14ac:dyDescent="0.25">
      <c r="A2411">
        <v>2410</v>
      </c>
      <c r="B2411">
        <v>654</v>
      </c>
    </row>
    <row r="2412" spans="1:2" x14ac:dyDescent="0.25">
      <c r="A2412">
        <v>2411</v>
      </c>
      <c r="B2412">
        <v>654</v>
      </c>
    </row>
    <row r="2413" spans="1:2" x14ac:dyDescent="0.25">
      <c r="A2413">
        <v>2412</v>
      </c>
      <c r="B2413">
        <v>654</v>
      </c>
    </row>
    <row r="2414" spans="1:2" x14ac:dyDescent="0.25">
      <c r="A2414">
        <v>2413</v>
      </c>
      <c r="B2414">
        <v>655</v>
      </c>
    </row>
    <row r="2415" spans="1:2" x14ac:dyDescent="0.25">
      <c r="A2415">
        <v>2414</v>
      </c>
      <c r="B2415">
        <v>655</v>
      </c>
    </row>
    <row r="2416" spans="1:2" x14ac:dyDescent="0.25">
      <c r="A2416">
        <v>2415</v>
      </c>
      <c r="B2416">
        <v>656</v>
      </c>
    </row>
    <row r="2417" spans="1:2" x14ac:dyDescent="0.25">
      <c r="A2417">
        <v>2416</v>
      </c>
      <c r="B2417">
        <v>656</v>
      </c>
    </row>
    <row r="2418" spans="1:2" x14ac:dyDescent="0.25">
      <c r="A2418">
        <v>2417</v>
      </c>
      <c r="B2418">
        <v>656</v>
      </c>
    </row>
    <row r="2419" spans="1:2" x14ac:dyDescent="0.25">
      <c r="A2419">
        <v>2418</v>
      </c>
      <c r="B2419">
        <v>657</v>
      </c>
    </row>
    <row r="2420" spans="1:2" x14ac:dyDescent="0.25">
      <c r="A2420">
        <v>2419</v>
      </c>
      <c r="B2420">
        <v>657</v>
      </c>
    </row>
    <row r="2421" spans="1:2" x14ac:dyDescent="0.25">
      <c r="A2421">
        <v>2420</v>
      </c>
      <c r="B2421">
        <v>658</v>
      </c>
    </row>
    <row r="2422" spans="1:2" x14ac:dyDescent="0.25">
      <c r="A2422">
        <v>2421</v>
      </c>
      <c r="B2422">
        <v>658</v>
      </c>
    </row>
    <row r="2423" spans="1:2" x14ac:dyDescent="0.25">
      <c r="A2423">
        <v>2422</v>
      </c>
      <c r="B2423">
        <v>658</v>
      </c>
    </row>
    <row r="2424" spans="1:2" x14ac:dyDescent="0.25">
      <c r="A2424">
        <v>2423</v>
      </c>
      <c r="B2424">
        <v>659</v>
      </c>
    </row>
    <row r="2425" spans="1:2" x14ac:dyDescent="0.25">
      <c r="A2425">
        <v>2424</v>
      </c>
      <c r="B2425">
        <v>659</v>
      </c>
    </row>
    <row r="2426" spans="1:2" x14ac:dyDescent="0.25">
      <c r="A2426">
        <v>2425</v>
      </c>
      <c r="B2426">
        <v>660</v>
      </c>
    </row>
    <row r="2427" spans="1:2" x14ac:dyDescent="0.25">
      <c r="A2427">
        <v>2426</v>
      </c>
      <c r="B2427">
        <v>660</v>
      </c>
    </row>
    <row r="2428" spans="1:2" x14ac:dyDescent="0.25">
      <c r="A2428">
        <v>2427</v>
      </c>
      <c r="B2428">
        <v>660</v>
      </c>
    </row>
    <row r="2429" spans="1:2" x14ac:dyDescent="0.25">
      <c r="A2429">
        <v>2428</v>
      </c>
      <c r="B2429">
        <v>661</v>
      </c>
    </row>
    <row r="2430" spans="1:2" x14ac:dyDescent="0.25">
      <c r="A2430">
        <v>2429</v>
      </c>
      <c r="B2430">
        <v>661</v>
      </c>
    </row>
    <row r="2431" spans="1:2" x14ac:dyDescent="0.25">
      <c r="A2431">
        <v>2430</v>
      </c>
      <c r="B2431">
        <v>661</v>
      </c>
    </row>
    <row r="2432" spans="1:2" x14ac:dyDescent="0.25">
      <c r="A2432">
        <v>2431</v>
      </c>
      <c r="B2432">
        <v>662</v>
      </c>
    </row>
    <row r="2433" spans="1:2" x14ac:dyDescent="0.25">
      <c r="A2433">
        <v>2432</v>
      </c>
      <c r="B2433">
        <v>662</v>
      </c>
    </row>
    <row r="2434" spans="1:2" x14ac:dyDescent="0.25">
      <c r="A2434">
        <v>2433</v>
      </c>
      <c r="B2434">
        <v>663</v>
      </c>
    </row>
    <row r="2435" spans="1:2" x14ac:dyDescent="0.25">
      <c r="A2435">
        <v>2434</v>
      </c>
      <c r="B2435">
        <v>663</v>
      </c>
    </row>
    <row r="2436" spans="1:2" x14ac:dyDescent="0.25">
      <c r="A2436">
        <v>2435</v>
      </c>
      <c r="B2436">
        <v>663</v>
      </c>
    </row>
    <row r="2437" spans="1:2" x14ac:dyDescent="0.25">
      <c r="A2437">
        <v>2436</v>
      </c>
      <c r="B2437">
        <v>664</v>
      </c>
    </row>
    <row r="2438" spans="1:2" x14ac:dyDescent="0.25">
      <c r="A2438">
        <v>2437</v>
      </c>
      <c r="B2438">
        <v>664</v>
      </c>
    </row>
    <row r="2439" spans="1:2" x14ac:dyDescent="0.25">
      <c r="A2439">
        <v>2438</v>
      </c>
      <c r="B2439">
        <v>665</v>
      </c>
    </row>
    <row r="2440" spans="1:2" x14ac:dyDescent="0.25">
      <c r="A2440">
        <v>2439</v>
      </c>
      <c r="B2440">
        <v>665</v>
      </c>
    </row>
    <row r="2441" spans="1:2" x14ac:dyDescent="0.25">
      <c r="A2441">
        <v>2440</v>
      </c>
      <c r="B2441">
        <v>665</v>
      </c>
    </row>
    <row r="2442" spans="1:2" x14ac:dyDescent="0.25">
      <c r="A2442">
        <v>2441</v>
      </c>
      <c r="B2442">
        <v>666</v>
      </c>
    </row>
    <row r="2443" spans="1:2" x14ac:dyDescent="0.25">
      <c r="A2443">
        <v>2442</v>
      </c>
      <c r="B2443">
        <v>666</v>
      </c>
    </row>
    <row r="2444" spans="1:2" x14ac:dyDescent="0.25">
      <c r="A2444">
        <v>2443</v>
      </c>
      <c r="B2444">
        <v>667</v>
      </c>
    </row>
    <row r="2445" spans="1:2" x14ac:dyDescent="0.25">
      <c r="A2445">
        <v>2444</v>
      </c>
      <c r="B2445">
        <v>667</v>
      </c>
    </row>
    <row r="2446" spans="1:2" x14ac:dyDescent="0.25">
      <c r="A2446">
        <v>2445</v>
      </c>
      <c r="B2446">
        <v>667</v>
      </c>
    </row>
    <row r="2447" spans="1:2" x14ac:dyDescent="0.25">
      <c r="A2447">
        <v>2446</v>
      </c>
      <c r="B2447">
        <v>668</v>
      </c>
    </row>
    <row r="2448" spans="1:2" x14ac:dyDescent="0.25">
      <c r="A2448">
        <v>2447</v>
      </c>
      <c r="B2448">
        <v>668</v>
      </c>
    </row>
    <row r="2449" spans="1:2" x14ac:dyDescent="0.25">
      <c r="A2449">
        <v>2448</v>
      </c>
      <c r="B2449">
        <v>669</v>
      </c>
    </row>
    <row r="2450" spans="1:2" x14ac:dyDescent="0.25">
      <c r="A2450">
        <v>2449</v>
      </c>
      <c r="B2450">
        <v>669</v>
      </c>
    </row>
    <row r="2451" spans="1:2" x14ac:dyDescent="0.25">
      <c r="A2451">
        <v>2450</v>
      </c>
      <c r="B2451">
        <v>669</v>
      </c>
    </row>
    <row r="2452" spans="1:2" x14ac:dyDescent="0.25">
      <c r="A2452">
        <v>2451</v>
      </c>
      <c r="B2452">
        <v>670</v>
      </c>
    </row>
    <row r="2453" spans="1:2" x14ac:dyDescent="0.25">
      <c r="A2453">
        <v>2452</v>
      </c>
      <c r="B2453">
        <v>670</v>
      </c>
    </row>
    <row r="2454" spans="1:2" x14ac:dyDescent="0.25">
      <c r="A2454">
        <v>2453</v>
      </c>
      <c r="B2454">
        <v>670</v>
      </c>
    </row>
    <row r="2455" spans="1:2" x14ac:dyDescent="0.25">
      <c r="A2455">
        <v>2454</v>
      </c>
      <c r="B2455">
        <v>671</v>
      </c>
    </row>
    <row r="2456" spans="1:2" x14ac:dyDescent="0.25">
      <c r="A2456">
        <v>2455</v>
      </c>
      <c r="B2456">
        <v>671</v>
      </c>
    </row>
    <row r="2457" spans="1:2" x14ac:dyDescent="0.25">
      <c r="A2457">
        <v>2456</v>
      </c>
      <c r="B2457">
        <v>672</v>
      </c>
    </row>
    <row r="2458" spans="1:2" x14ac:dyDescent="0.25">
      <c r="A2458">
        <v>2457</v>
      </c>
      <c r="B2458">
        <v>672</v>
      </c>
    </row>
    <row r="2459" spans="1:2" x14ac:dyDescent="0.25">
      <c r="A2459">
        <v>2458</v>
      </c>
      <c r="B2459">
        <v>672</v>
      </c>
    </row>
    <row r="2460" spans="1:2" x14ac:dyDescent="0.25">
      <c r="A2460">
        <v>2459</v>
      </c>
      <c r="B2460">
        <v>673</v>
      </c>
    </row>
    <row r="2461" spans="1:2" x14ac:dyDescent="0.25">
      <c r="A2461">
        <v>2460</v>
      </c>
      <c r="B2461">
        <v>673</v>
      </c>
    </row>
    <row r="2462" spans="1:2" x14ac:dyDescent="0.25">
      <c r="A2462">
        <v>2461</v>
      </c>
      <c r="B2462">
        <v>674</v>
      </c>
    </row>
    <row r="2463" spans="1:2" x14ac:dyDescent="0.25">
      <c r="A2463">
        <v>2462</v>
      </c>
      <c r="B2463">
        <v>674</v>
      </c>
    </row>
    <row r="2464" spans="1:2" x14ac:dyDescent="0.25">
      <c r="A2464">
        <v>2463</v>
      </c>
      <c r="B2464">
        <v>674</v>
      </c>
    </row>
    <row r="2465" spans="1:2" x14ac:dyDescent="0.25">
      <c r="A2465">
        <v>2464</v>
      </c>
      <c r="B2465">
        <v>675</v>
      </c>
    </row>
    <row r="2466" spans="1:2" x14ac:dyDescent="0.25">
      <c r="A2466">
        <v>2465</v>
      </c>
      <c r="B2466">
        <v>675</v>
      </c>
    </row>
    <row r="2467" spans="1:2" x14ac:dyDescent="0.25">
      <c r="A2467">
        <v>2466</v>
      </c>
      <c r="B2467">
        <v>676</v>
      </c>
    </row>
    <row r="2468" spans="1:2" x14ac:dyDescent="0.25">
      <c r="A2468">
        <v>2467</v>
      </c>
      <c r="B2468">
        <v>676</v>
      </c>
    </row>
    <row r="2469" spans="1:2" x14ac:dyDescent="0.25">
      <c r="A2469">
        <v>2468</v>
      </c>
      <c r="B2469">
        <v>676</v>
      </c>
    </row>
    <row r="2470" spans="1:2" x14ac:dyDescent="0.25">
      <c r="A2470">
        <v>2469</v>
      </c>
      <c r="B2470">
        <v>677</v>
      </c>
    </row>
    <row r="2471" spans="1:2" x14ac:dyDescent="0.25">
      <c r="A2471">
        <v>2470</v>
      </c>
      <c r="B2471">
        <v>677</v>
      </c>
    </row>
    <row r="2472" spans="1:2" x14ac:dyDescent="0.25">
      <c r="A2472">
        <v>2471</v>
      </c>
      <c r="B2472">
        <v>677</v>
      </c>
    </row>
    <row r="2473" spans="1:2" x14ac:dyDescent="0.25">
      <c r="A2473">
        <v>2472</v>
      </c>
      <c r="B2473">
        <v>678</v>
      </c>
    </row>
    <row r="2474" spans="1:2" x14ac:dyDescent="0.25">
      <c r="A2474">
        <v>2473</v>
      </c>
      <c r="B2474">
        <v>678</v>
      </c>
    </row>
    <row r="2475" spans="1:2" x14ac:dyDescent="0.25">
      <c r="A2475">
        <v>2474</v>
      </c>
      <c r="B2475">
        <v>679</v>
      </c>
    </row>
    <row r="2476" spans="1:2" x14ac:dyDescent="0.25">
      <c r="A2476">
        <v>2475</v>
      </c>
      <c r="B2476">
        <v>679</v>
      </c>
    </row>
    <row r="2477" spans="1:2" x14ac:dyDescent="0.25">
      <c r="A2477">
        <v>2476</v>
      </c>
      <c r="B2477">
        <v>679</v>
      </c>
    </row>
    <row r="2478" spans="1:2" x14ac:dyDescent="0.25">
      <c r="A2478">
        <v>2477</v>
      </c>
      <c r="B2478">
        <v>680</v>
      </c>
    </row>
    <row r="2479" spans="1:2" x14ac:dyDescent="0.25">
      <c r="A2479">
        <v>2478</v>
      </c>
      <c r="B2479">
        <v>680</v>
      </c>
    </row>
    <row r="2480" spans="1:2" x14ac:dyDescent="0.25">
      <c r="A2480">
        <v>2479</v>
      </c>
      <c r="B2480">
        <v>681</v>
      </c>
    </row>
    <row r="2481" spans="1:2" x14ac:dyDescent="0.25">
      <c r="A2481">
        <v>2480</v>
      </c>
      <c r="B2481">
        <v>681</v>
      </c>
    </row>
    <row r="2482" spans="1:2" x14ac:dyDescent="0.25">
      <c r="A2482">
        <v>2481</v>
      </c>
      <c r="B2482">
        <v>681</v>
      </c>
    </row>
    <row r="2483" spans="1:2" x14ac:dyDescent="0.25">
      <c r="A2483">
        <v>2482</v>
      </c>
      <c r="B2483">
        <v>682</v>
      </c>
    </row>
    <row r="2484" spans="1:2" x14ac:dyDescent="0.25">
      <c r="A2484">
        <v>2483</v>
      </c>
      <c r="B2484">
        <v>682</v>
      </c>
    </row>
    <row r="2485" spans="1:2" x14ac:dyDescent="0.25">
      <c r="A2485">
        <v>2484</v>
      </c>
      <c r="B2485">
        <v>683</v>
      </c>
    </row>
    <row r="2486" spans="1:2" x14ac:dyDescent="0.25">
      <c r="A2486">
        <v>2485</v>
      </c>
      <c r="B2486">
        <v>683</v>
      </c>
    </row>
    <row r="2487" spans="1:2" x14ac:dyDescent="0.25">
      <c r="A2487">
        <v>2486</v>
      </c>
      <c r="B2487">
        <v>683</v>
      </c>
    </row>
    <row r="2488" spans="1:2" x14ac:dyDescent="0.25">
      <c r="A2488">
        <v>2487</v>
      </c>
      <c r="B2488">
        <v>684</v>
      </c>
    </row>
    <row r="2489" spans="1:2" x14ac:dyDescent="0.25">
      <c r="A2489">
        <v>2488</v>
      </c>
      <c r="B2489">
        <v>684</v>
      </c>
    </row>
    <row r="2490" spans="1:2" x14ac:dyDescent="0.25">
      <c r="A2490">
        <v>2489</v>
      </c>
      <c r="B2490">
        <v>684</v>
      </c>
    </row>
    <row r="2491" spans="1:2" x14ac:dyDescent="0.25">
      <c r="A2491">
        <v>2490</v>
      </c>
      <c r="B2491">
        <v>685</v>
      </c>
    </row>
    <row r="2492" spans="1:2" x14ac:dyDescent="0.25">
      <c r="A2492">
        <v>2491</v>
      </c>
      <c r="B2492">
        <v>685</v>
      </c>
    </row>
    <row r="2493" spans="1:2" x14ac:dyDescent="0.25">
      <c r="A2493">
        <v>2492</v>
      </c>
      <c r="B2493">
        <v>686</v>
      </c>
    </row>
    <row r="2494" spans="1:2" x14ac:dyDescent="0.25">
      <c r="A2494">
        <v>2493</v>
      </c>
      <c r="B2494">
        <v>686</v>
      </c>
    </row>
    <row r="2495" spans="1:2" x14ac:dyDescent="0.25">
      <c r="A2495">
        <v>2494</v>
      </c>
      <c r="B2495">
        <v>686</v>
      </c>
    </row>
    <row r="2496" spans="1:2" x14ac:dyDescent="0.25">
      <c r="A2496">
        <v>2495</v>
      </c>
      <c r="B2496">
        <v>687</v>
      </c>
    </row>
    <row r="2497" spans="1:2" x14ac:dyDescent="0.25">
      <c r="A2497">
        <v>2496</v>
      </c>
      <c r="B2497">
        <v>687</v>
      </c>
    </row>
    <row r="2498" spans="1:2" x14ac:dyDescent="0.25">
      <c r="A2498">
        <v>2497</v>
      </c>
      <c r="B2498">
        <v>688</v>
      </c>
    </row>
    <row r="2499" spans="1:2" x14ac:dyDescent="0.25">
      <c r="A2499">
        <v>2498</v>
      </c>
      <c r="B2499">
        <v>688</v>
      </c>
    </row>
    <row r="2500" spans="1:2" x14ac:dyDescent="0.25">
      <c r="A2500">
        <v>2499</v>
      </c>
      <c r="B2500">
        <v>688</v>
      </c>
    </row>
    <row r="2501" spans="1:2" x14ac:dyDescent="0.25">
      <c r="A2501">
        <v>2500</v>
      </c>
      <c r="B2501">
        <v>689</v>
      </c>
    </row>
    <row r="2502" spans="1:2" x14ac:dyDescent="0.25">
      <c r="A2502">
        <v>2501</v>
      </c>
      <c r="B2502">
        <v>689</v>
      </c>
    </row>
    <row r="2503" spans="1:2" x14ac:dyDescent="0.25">
      <c r="A2503">
        <v>2502</v>
      </c>
      <c r="B2503">
        <v>690</v>
      </c>
    </row>
    <row r="2504" spans="1:2" x14ac:dyDescent="0.25">
      <c r="A2504">
        <v>2503</v>
      </c>
      <c r="B2504">
        <v>690</v>
      </c>
    </row>
    <row r="2505" spans="1:2" x14ac:dyDescent="0.25">
      <c r="A2505">
        <v>2504</v>
      </c>
      <c r="B2505">
        <v>690</v>
      </c>
    </row>
    <row r="2506" spans="1:2" x14ac:dyDescent="0.25">
      <c r="A2506">
        <v>2505</v>
      </c>
      <c r="B2506">
        <v>691</v>
      </c>
    </row>
    <row r="2507" spans="1:2" x14ac:dyDescent="0.25">
      <c r="A2507">
        <v>2506</v>
      </c>
      <c r="B2507">
        <v>691</v>
      </c>
    </row>
    <row r="2508" spans="1:2" x14ac:dyDescent="0.25">
      <c r="A2508">
        <v>2507</v>
      </c>
      <c r="B2508">
        <v>692</v>
      </c>
    </row>
    <row r="2509" spans="1:2" x14ac:dyDescent="0.25">
      <c r="A2509">
        <v>2508</v>
      </c>
      <c r="B2509">
        <v>692</v>
      </c>
    </row>
    <row r="2510" spans="1:2" x14ac:dyDescent="0.25">
      <c r="A2510">
        <v>2509</v>
      </c>
      <c r="B2510">
        <v>692</v>
      </c>
    </row>
    <row r="2511" spans="1:2" x14ac:dyDescent="0.25">
      <c r="A2511">
        <v>2510</v>
      </c>
      <c r="B2511">
        <v>693</v>
      </c>
    </row>
    <row r="2512" spans="1:2" x14ac:dyDescent="0.25">
      <c r="A2512">
        <v>2511</v>
      </c>
      <c r="B2512">
        <v>693</v>
      </c>
    </row>
    <row r="2513" spans="1:2" x14ac:dyDescent="0.25">
      <c r="A2513">
        <v>2512</v>
      </c>
      <c r="B2513">
        <v>693</v>
      </c>
    </row>
    <row r="2514" spans="1:2" x14ac:dyDescent="0.25">
      <c r="A2514">
        <v>2513</v>
      </c>
      <c r="B2514">
        <v>694</v>
      </c>
    </row>
    <row r="2515" spans="1:2" x14ac:dyDescent="0.25">
      <c r="A2515">
        <v>2514</v>
      </c>
      <c r="B2515">
        <v>694</v>
      </c>
    </row>
    <row r="2516" spans="1:2" x14ac:dyDescent="0.25">
      <c r="A2516">
        <v>2515</v>
      </c>
      <c r="B2516">
        <v>695</v>
      </c>
    </row>
    <row r="2517" spans="1:2" x14ac:dyDescent="0.25">
      <c r="A2517">
        <v>2516</v>
      </c>
      <c r="B2517">
        <v>695</v>
      </c>
    </row>
    <row r="2518" spans="1:2" x14ac:dyDescent="0.25">
      <c r="A2518">
        <v>2517</v>
      </c>
      <c r="B2518">
        <v>695</v>
      </c>
    </row>
    <row r="2519" spans="1:2" x14ac:dyDescent="0.25">
      <c r="A2519">
        <v>2518</v>
      </c>
      <c r="B2519">
        <v>696</v>
      </c>
    </row>
    <row r="2520" spans="1:2" x14ac:dyDescent="0.25">
      <c r="A2520">
        <v>2519</v>
      </c>
      <c r="B2520">
        <v>696</v>
      </c>
    </row>
    <row r="2521" spans="1:2" x14ac:dyDescent="0.25">
      <c r="A2521">
        <v>2520</v>
      </c>
      <c r="B2521">
        <v>697</v>
      </c>
    </row>
    <row r="2522" spans="1:2" x14ac:dyDescent="0.25">
      <c r="A2522">
        <v>2521</v>
      </c>
      <c r="B2522">
        <v>697</v>
      </c>
    </row>
    <row r="2523" spans="1:2" x14ac:dyDescent="0.25">
      <c r="A2523">
        <v>2522</v>
      </c>
      <c r="B2523">
        <v>697</v>
      </c>
    </row>
    <row r="2524" spans="1:2" x14ac:dyDescent="0.25">
      <c r="A2524">
        <v>2523</v>
      </c>
      <c r="B2524">
        <v>698</v>
      </c>
    </row>
    <row r="2525" spans="1:2" x14ac:dyDescent="0.25">
      <c r="A2525">
        <v>2524</v>
      </c>
      <c r="B2525">
        <v>698</v>
      </c>
    </row>
    <row r="2526" spans="1:2" x14ac:dyDescent="0.25">
      <c r="A2526">
        <v>2525</v>
      </c>
      <c r="B2526">
        <v>699</v>
      </c>
    </row>
    <row r="2527" spans="1:2" x14ac:dyDescent="0.25">
      <c r="A2527">
        <v>2526</v>
      </c>
      <c r="B2527">
        <v>699</v>
      </c>
    </row>
    <row r="2528" spans="1:2" x14ac:dyDescent="0.25">
      <c r="A2528">
        <v>2527</v>
      </c>
      <c r="B2528">
        <v>699</v>
      </c>
    </row>
    <row r="2529" spans="1:2" x14ac:dyDescent="0.25">
      <c r="A2529">
        <v>2528</v>
      </c>
      <c r="B2529">
        <v>700</v>
      </c>
    </row>
    <row r="2530" spans="1:2" x14ac:dyDescent="0.25">
      <c r="A2530">
        <v>2529</v>
      </c>
      <c r="B2530">
        <v>700</v>
      </c>
    </row>
    <row r="2531" spans="1:2" x14ac:dyDescent="0.25">
      <c r="A2531">
        <v>2530</v>
      </c>
      <c r="B2531">
        <v>700</v>
      </c>
    </row>
    <row r="2532" spans="1:2" x14ac:dyDescent="0.25">
      <c r="A2532">
        <v>2531</v>
      </c>
      <c r="B2532">
        <v>701</v>
      </c>
    </row>
    <row r="2533" spans="1:2" x14ac:dyDescent="0.25">
      <c r="A2533">
        <v>2532</v>
      </c>
      <c r="B2533">
        <v>701</v>
      </c>
    </row>
    <row r="2534" spans="1:2" x14ac:dyDescent="0.25">
      <c r="A2534">
        <v>2533</v>
      </c>
      <c r="B2534">
        <v>702</v>
      </c>
    </row>
    <row r="2535" spans="1:2" x14ac:dyDescent="0.25">
      <c r="A2535">
        <v>2534</v>
      </c>
      <c r="B2535">
        <v>702</v>
      </c>
    </row>
    <row r="2536" spans="1:2" x14ac:dyDescent="0.25">
      <c r="A2536">
        <v>2535</v>
      </c>
      <c r="B2536">
        <v>702</v>
      </c>
    </row>
    <row r="2537" spans="1:2" x14ac:dyDescent="0.25">
      <c r="A2537">
        <v>2536</v>
      </c>
      <c r="B2537">
        <v>703</v>
      </c>
    </row>
    <row r="2538" spans="1:2" x14ac:dyDescent="0.25">
      <c r="A2538">
        <v>2537</v>
      </c>
      <c r="B2538">
        <v>703</v>
      </c>
    </row>
    <row r="2539" spans="1:2" x14ac:dyDescent="0.25">
      <c r="A2539">
        <v>2538</v>
      </c>
      <c r="B2539">
        <v>704</v>
      </c>
    </row>
    <row r="2540" spans="1:2" x14ac:dyDescent="0.25">
      <c r="A2540">
        <v>2539</v>
      </c>
      <c r="B2540">
        <v>704</v>
      </c>
    </row>
    <row r="2541" spans="1:2" x14ac:dyDescent="0.25">
      <c r="A2541">
        <v>2540</v>
      </c>
      <c r="B2541">
        <v>704</v>
      </c>
    </row>
    <row r="2542" spans="1:2" x14ac:dyDescent="0.25">
      <c r="A2542">
        <v>2541</v>
      </c>
      <c r="B2542">
        <v>705</v>
      </c>
    </row>
    <row r="2543" spans="1:2" x14ac:dyDescent="0.25">
      <c r="A2543">
        <v>2542</v>
      </c>
      <c r="B2543">
        <v>705</v>
      </c>
    </row>
    <row r="2544" spans="1:2" x14ac:dyDescent="0.25">
      <c r="A2544">
        <v>2543</v>
      </c>
      <c r="B2544">
        <v>706</v>
      </c>
    </row>
    <row r="2545" spans="1:2" x14ac:dyDescent="0.25">
      <c r="A2545">
        <v>2544</v>
      </c>
      <c r="B2545">
        <v>706</v>
      </c>
    </row>
    <row r="2546" spans="1:2" x14ac:dyDescent="0.25">
      <c r="A2546">
        <v>2545</v>
      </c>
      <c r="B2546">
        <v>706</v>
      </c>
    </row>
    <row r="2547" spans="1:2" x14ac:dyDescent="0.25">
      <c r="A2547">
        <v>2546</v>
      </c>
      <c r="B2547">
        <v>707</v>
      </c>
    </row>
    <row r="2548" spans="1:2" x14ac:dyDescent="0.25">
      <c r="A2548">
        <v>2547</v>
      </c>
      <c r="B2548">
        <v>707</v>
      </c>
    </row>
    <row r="2549" spans="1:2" x14ac:dyDescent="0.25">
      <c r="A2549">
        <v>2548</v>
      </c>
      <c r="B2549">
        <v>708</v>
      </c>
    </row>
    <row r="2550" spans="1:2" x14ac:dyDescent="0.25">
      <c r="A2550">
        <v>2549</v>
      </c>
      <c r="B2550">
        <v>708</v>
      </c>
    </row>
    <row r="2551" spans="1:2" x14ac:dyDescent="0.25">
      <c r="A2551">
        <v>2550</v>
      </c>
      <c r="B2551">
        <v>708</v>
      </c>
    </row>
    <row r="2552" spans="1:2" x14ac:dyDescent="0.25">
      <c r="A2552">
        <v>2551</v>
      </c>
      <c r="B2552">
        <v>709</v>
      </c>
    </row>
    <row r="2553" spans="1:2" x14ac:dyDescent="0.25">
      <c r="A2553">
        <v>2552</v>
      </c>
      <c r="B2553">
        <v>709</v>
      </c>
    </row>
    <row r="2554" spans="1:2" x14ac:dyDescent="0.25">
      <c r="A2554">
        <v>2553</v>
      </c>
      <c r="B2554">
        <v>709</v>
      </c>
    </row>
    <row r="2555" spans="1:2" x14ac:dyDescent="0.25">
      <c r="A2555">
        <v>2554</v>
      </c>
      <c r="B2555">
        <v>710</v>
      </c>
    </row>
    <row r="2556" spans="1:2" x14ac:dyDescent="0.25">
      <c r="A2556">
        <v>2555</v>
      </c>
      <c r="B2556">
        <v>710</v>
      </c>
    </row>
    <row r="2557" spans="1:2" x14ac:dyDescent="0.25">
      <c r="A2557">
        <v>2556</v>
      </c>
      <c r="B2557">
        <v>711</v>
      </c>
    </row>
    <row r="2558" spans="1:2" x14ac:dyDescent="0.25">
      <c r="A2558">
        <v>2557</v>
      </c>
      <c r="B2558">
        <v>711</v>
      </c>
    </row>
    <row r="2559" spans="1:2" x14ac:dyDescent="0.25">
      <c r="A2559">
        <v>2558</v>
      </c>
      <c r="B2559">
        <v>711</v>
      </c>
    </row>
    <row r="2560" spans="1:2" x14ac:dyDescent="0.25">
      <c r="A2560">
        <v>2559</v>
      </c>
      <c r="B2560">
        <v>712</v>
      </c>
    </row>
    <row r="2561" spans="1:2" x14ac:dyDescent="0.25">
      <c r="A2561">
        <v>2560</v>
      </c>
      <c r="B2561">
        <v>712</v>
      </c>
    </row>
    <row r="2562" spans="1:2" x14ac:dyDescent="0.25">
      <c r="A2562">
        <v>2561</v>
      </c>
      <c r="B2562">
        <v>713</v>
      </c>
    </row>
    <row r="2563" spans="1:2" x14ac:dyDescent="0.25">
      <c r="A2563">
        <v>2562</v>
      </c>
      <c r="B2563">
        <v>713</v>
      </c>
    </row>
    <row r="2564" spans="1:2" x14ac:dyDescent="0.25">
      <c r="A2564">
        <v>2563</v>
      </c>
      <c r="B2564">
        <v>713</v>
      </c>
    </row>
    <row r="2565" spans="1:2" x14ac:dyDescent="0.25">
      <c r="A2565">
        <v>2564</v>
      </c>
      <c r="B2565">
        <v>714</v>
      </c>
    </row>
    <row r="2566" spans="1:2" x14ac:dyDescent="0.25">
      <c r="A2566">
        <v>2565</v>
      </c>
      <c r="B2566">
        <v>714</v>
      </c>
    </row>
    <row r="2567" spans="1:2" x14ac:dyDescent="0.25">
      <c r="A2567">
        <v>2566</v>
      </c>
      <c r="B2567">
        <v>715</v>
      </c>
    </row>
    <row r="2568" spans="1:2" x14ac:dyDescent="0.25">
      <c r="A2568">
        <v>2567</v>
      </c>
      <c r="B2568">
        <v>715</v>
      </c>
    </row>
    <row r="2569" spans="1:2" x14ac:dyDescent="0.25">
      <c r="A2569">
        <v>2568</v>
      </c>
      <c r="B2569">
        <v>715</v>
      </c>
    </row>
    <row r="2570" spans="1:2" x14ac:dyDescent="0.25">
      <c r="A2570">
        <v>2569</v>
      </c>
      <c r="B2570">
        <v>716</v>
      </c>
    </row>
    <row r="2571" spans="1:2" x14ac:dyDescent="0.25">
      <c r="A2571">
        <v>2570</v>
      </c>
      <c r="B2571">
        <v>716</v>
      </c>
    </row>
    <row r="2572" spans="1:2" x14ac:dyDescent="0.25">
      <c r="A2572">
        <v>2571</v>
      </c>
      <c r="B2572">
        <v>716</v>
      </c>
    </row>
    <row r="2573" spans="1:2" x14ac:dyDescent="0.25">
      <c r="A2573">
        <v>2572</v>
      </c>
      <c r="B2573">
        <v>717</v>
      </c>
    </row>
    <row r="2574" spans="1:2" x14ac:dyDescent="0.25">
      <c r="A2574">
        <v>2573</v>
      </c>
      <c r="B2574">
        <v>717</v>
      </c>
    </row>
    <row r="2575" spans="1:2" x14ac:dyDescent="0.25">
      <c r="A2575">
        <v>2574</v>
      </c>
      <c r="B2575">
        <v>718</v>
      </c>
    </row>
    <row r="2576" spans="1:2" x14ac:dyDescent="0.25">
      <c r="A2576">
        <v>2575</v>
      </c>
      <c r="B2576">
        <v>718</v>
      </c>
    </row>
    <row r="2577" spans="1:2" x14ac:dyDescent="0.25">
      <c r="A2577">
        <v>2576</v>
      </c>
      <c r="B2577">
        <v>718</v>
      </c>
    </row>
    <row r="2578" spans="1:2" x14ac:dyDescent="0.25">
      <c r="A2578">
        <v>2577</v>
      </c>
      <c r="B2578">
        <v>719</v>
      </c>
    </row>
    <row r="2579" spans="1:2" x14ac:dyDescent="0.25">
      <c r="A2579">
        <v>2578</v>
      </c>
      <c r="B2579">
        <v>719</v>
      </c>
    </row>
    <row r="2580" spans="1:2" x14ac:dyDescent="0.25">
      <c r="A2580">
        <v>2579</v>
      </c>
      <c r="B2580">
        <v>720</v>
      </c>
    </row>
    <row r="2581" spans="1:2" x14ac:dyDescent="0.25">
      <c r="A2581">
        <v>2580</v>
      </c>
      <c r="B2581">
        <v>720</v>
      </c>
    </row>
    <row r="2582" spans="1:2" x14ac:dyDescent="0.25">
      <c r="A2582">
        <v>2581</v>
      </c>
      <c r="B2582">
        <v>720</v>
      </c>
    </row>
    <row r="2583" spans="1:2" x14ac:dyDescent="0.25">
      <c r="A2583">
        <v>2582</v>
      </c>
      <c r="B2583">
        <v>721</v>
      </c>
    </row>
    <row r="2584" spans="1:2" x14ac:dyDescent="0.25">
      <c r="A2584">
        <v>2583</v>
      </c>
      <c r="B2584">
        <v>721</v>
      </c>
    </row>
    <row r="2585" spans="1:2" x14ac:dyDescent="0.25">
      <c r="A2585">
        <v>2584</v>
      </c>
      <c r="B2585">
        <v>722</v>
      </c>
    </row>
    <row r="2586" spans="1:2" x14ac:dyDescent="0.25">
      <c r="A2586">
        <v>2585</v>
      </c>
      <c r="B2586">
        <v>722</v>
      </c>
    </row>
    <row r="2587" spans="1:2" x14ac:dyDescent="0.25">
      <c r="A2587">
        <v>2586</v>
      </c>
      <c r="B2587">
        <v>722</v>
      </c>
    </row>
    <row r="2588" spans="1:2" x14ac:dyDescent="0.25">
      <c r="A2588">
        <v>2587</v>
      </c>
      <c r="B2588">
        <v>723</v>
      </c>
    </row>
    <row r="2589" spans="1:2" x14ac:dyDescent="0.25">
      <c r="A2589">
        <v>2588</v>
      </c>
      <c r="B2589">
        <v>723</v>
      </c>
    </row>
    <row r="2590" spans="1:2" x14ac:dyDescent="0.25">
      <c r="A2590">
        <v>2589</v>
      </c>
      <c r="B2590">
        <v>723</v>
      </c>
    </row>
    <row r="2591" spans="1:2" x14ac:dyDescent="0.25">
      <c r="A2591">
        <v>2590</v>
      </c>
      <c r="B2591">
        <v>724</v>
      </c>
    </row>
    <row r="2592" spans="1:2" x14ac:dyDescent="0.25">
      <c r="A2592">
        <v>2591</v>
      </c>
      <c r="B2592">
        <v>724</v>
      </c>
    </row>
    <row r="2593" spans="1:2" x14ac:dyDescent="0.25">
      <c r="A2593">
        <v>2592</v>
      </c>
      <c r="B2593">
        <v>725</v>
      </c>
    </row>
    <row r="2594" spans="1:2" x14ac:dyDescent="0.25">
      <c r="A2594">
        <v>2593</v>
      </c>
      <c r="B2594">
        <v>725</v>
      </c>
    </row>
    <row r="2595" spans="1:2" x14ac:dyDescent="0.25">
      <c r="A2595">
        <v>2594</v>
      </c>
      <c r="B2595">
        <v>725</v>
      </c>
    </row>
    <row r="2596" spans="1:2" x14ac:dyDescent="0.25">
      <c r="A2596">
        <v>2595</v>
      </c>
      <c r="B2596">
        <v>726</v>
      </c>
    </row>
    <row r="2597" spans="1:2" x14ac:dyDescent="0.25">
      <c r="A2597">
        <v>2596</v>
      </c>
      <c r="B2597">
        <v>726</v>
      </c>
    </row>
    <row r="2598" spans="1:2" x14ac:dyDescent="0.25">
      <c r="A2598">
        <v>2597</v>
      </c>
      <c r="B2598">
        <v>727</v>
      </c>
    </row>
    <row r="2599" spans="1:2" x14ac:dyDescent="0.25">
      <c r="A2599">
        <v>2598</v>
      </c>
      <c r="B2599">
        <v>727</v>
      </c>
    </row>
    <row r="2600" spans="1:2" x14ac:dyDescent="0.25">
      <c r="A2600">
        <v>2599</v>
      </c>
      <c r="B2600">
        <v>727</v>
      </c>
    </row>
    <row r="2601" spans="1:2" x14ac:dyDescent="0.25">
      <c r="A2601">
        <v>2600</v>
      </c>
      <c r="B2601">
        <v>728</v>
      </c>
    </row>
    <row r="2602" spans="1:2" x14ac:dyDescent="0.25">
      <c r="A2602">
        <v>2601</v>
      </c>
      <c r="B2602">
        <v>728</v>
      </c>
    </row>
    <row r="2603" spans="1:2" x14ac:dyDescent="0.25">
      <c r="A2603">
        <v>2602</v>
      </c>
      <c r="B2603">
        <v>729</v>
      </c>
    </row>
    <row r="2604" spans="1:2" x14ac:dyDescent="0.25">
      <c r="A2604">
        <v>2603</v>
      </c>
      <c r="B2604">
        <v>729</v>
      </c>
    </row>
    <row r="2605" spans="1:2" x14ac:dyDescent="0.25">
      <c r="A2605">
        <v>2604</v>
      </c>
      <c r="B2605">
        <v>729</v>
      </c>
    </row>
    <row r="2606" spans="1:2" x14ac:dyDescent="0.25">
      <c r="A2606">
        <v>2605</v>
      </c>
      <c r="B2606">
        <v>730</v>
      </c>
    </row>
    <row r="2607" spans="1:2" x14ac:dyDescent="0.25">
      <c r="A2607">
        <v>2606</v>
      </c>
      <c r="B2607">
        <v>730</v>
      </c>
    </row>
    <row r="2608" spans="1:2" x14ac:dyDescent="0.25">
      <c r="A2608">
        <v>2607</v>
      </c>
      <c r="B2608">
        <v>731</v>
      </c>
    </row>
    <row r="2609" spans="1:2" x14ac:dyDescent="0.25">
      <c r="A2609">
        <v>2608</v>
      </c>
      <c r="B2609">
        <v>731</v>
      </c>
    </row>
    <row r="2610" spans="1:2" x14ac:dyDescent="0.25">
      <c r="A2610">
        <v>2609</v>
      </c>
      <c r="B2610">
        <v>731</v>
      </c>
    </row>
    <row r="2611" spans="1:2" x14ac:dyDescent="0.25">
      <c r="A2611">
        <v>2610</v>
      </c>
      <c r="B2611">
        <v>732</v>
      </c>
    </row>
    <row r="2612" spans="1:2" x14ac:dyDescent="0.25">
      <c r="A2612">
        <v>2611</v>
      </c>
      <c r="B2612">
        <v>732</v>
      </c>
    </row>
    <row r="2613" spans="1:2" x14ac:dyDescent="0.25">
      <c r="A2613">
        <v>2612</v>
      </c>
      <c r="B2613">
        <v>732</v>
      </c>
    </row>
    <row r="2614" spans="1:2" x14ac:dyDescent="0.25">
      <c r="A2614">
        <v>2613</v>
      </c>
      <c r="B2614">
        <v>733</v>
      </c>
    </row>
    <row r="2615" spans="1:2" x14ac:dyDescent="0.25">
      <c r="A2615">
        <v>2614</v>
      </c>
      <c r="B2615">
        <v>733</v>
      </c>
    </row>
    <row r="2616" spans="1:2" x14ac:dyDescent="0.25">
      <c r="A2616">
        <v>2615</v>
      </c>
      <c r="B2616">
        <v>734</v>
      </c>
    </row>
    <row r="2617" spans="1:2" x14ac:dyDescent="0.25">
      <c r="A2617">
        <v>2616</v>
      </c>
      <c r="B2617">
        <v>734</v>
      </c>
    </row>
    <row r="2618" spans="1:2" x14ac:dyDescent="0.25">
      <c r="A2618">
        <v>2617</v>
      </c>
      <c r="B2618">
        <v>734</v>
      </c>
    </row>
    <row r="2619" spans="1:2" x14ac:dyDescent="0.25">
      <c r="A2619">
        <v>2618</v>
      </c>
      <c r="B2619">
        <v>735</v>
      </c>
    </row>
    <row r="2620" spans="1:2" x14ac:dyDescent="0.25">
      <c r="A2620">
        <v>2619</v>
      </c>
      <c r="B2620">
        <v>735</v>
      </c>
    </row>
    <row r="2621" spans="1:2" x14ac:dyDescent="0.25">
      <c r="A2621">
        <v>2620</v>
      </c>
      <c r="B2621">
        <v>736</v>
      </c>
    </row>
    <row r="2622" spans="1:2" x14ac:dyDescent="0.25">
      <c r="A2622">
        <v>2621</v>
      </c>
      <c r="B2622">
        <v>736</v>
      </c>
    </row>
    <row r="2623" spans="1:2" x14ac:dyDescent="0.25">
      <c r="A2623">
        <v>2622</v>
      </c>
      <c r="B2623">
        <v>736</v>
      </c>
    </row>
    <row r="2624" spans="1:2" x14ac:dyDescent="0.25">
      <c r="A2624">
        <v>2623</v>
      </c>
      <c r="B2624">
        <v>737</v>
      </c>
    </row>
    <row r="2625" spans="1:2" x14ac:dyDescent="0.25">
      <c r="A2625">
        <v>2624</v>
      </c>
      <c r="B2625">
        <v>737</v>
      </c>
    </row>
    <row r="2626" spans="1:2" x14ac:dyDescent="0.25">
      <c r="A2626">
        <v>2625</v>
      </c>
      <c r="B2626">
        <v>738</v>
      </c>
    </row>
    <row r="2627" spans="1:2" x14ac:dyDescent="0.25">
      <c r="A2627">
        <v>2626</v>
      </c>
      <c r="B2627">
        <v>738</v>
      </c>
    </row>
    <row r="2628" spans="1:2" x14ac:dyDescent="0.25">
      <c r="A2628">
        <v>2627</v>
      </c>
      <c r="B2628">
        <v>738</v>
      </c>
    </row>
    <row r="2629" spans="1:2" x14ac:dyDescent="0.25">
      <c r="A2629">
        <v>2628</v>
      </c>
      <c r="B2629">
        <v>739</v>
      </c>
    </row>
    <row r="2630" spans="1:2" x14ac:dyDescent="0.25">
      <c r="A2630">
        <v>2629</v>
      </c>
      <c r="B2630">
        <v>739</v>
      </c>
    </row>
    <row r="2631" spans="1:2" x14ac:dyDescent="0.25">
      <c r="A2631">
        <v>2630</v>
      </c>
      <c r="B2631">
        <v>739</v>
      </c>
    </row>
    <row r="2632" spans="1:2" x14ac:dyDescent="0.25">
      <c r="A2632">
        <v>2631</v>
      </c>
      <c r="B2632">
        <v>740</v>
      </c>
    </row>
    <row r="2633" spans="1:2" x14ac:dyDescent="0.25">
      <c r="A2633">
        <v>2632</v>
      </c>
      <c r="B2633">
        <v>740</v>
      </c>
    </row>
    <row r="2634" spans="1:2" x14ac:dyDescent="0.25">
      <c r="A2634">
        <v>2633</v>
      </c>
      <c r="B2634">
        <v>741</v>
      </c>
    </row>
    <row r="2635" spans="1:2" x14ac:dyDescent="0.25">
      <c r="A2635">
        <v>2634</v>
      </c>
      <c r="B2635">
        <v>741</v>
      </c>
    </row>
    <row r="2636" spans="1:2" x14ac:dyDescent="0.25">
      <c r="A2636">
        <v>2635</v>
      </c>
      <c r="B2636">
        <v>741</v>
      </c>
    </row>
    <row r="2637" spans="1:2" x14ac:dyDescent="0.25">
      <c r="A2637">
        <v>2636</v>
      </c>
      <c r="B2637">
        <v>742</v>
      </c>
    </row>
    <row r="2638" spans="1:2" x14ac:dyDescent="0.25">
      <c r="A2638">
        <v>2637</v>
      </c>
      <c r="B2638">
        <v>742</v>
      </c>
    </row>
    <row r="2639" spans="1:2" x14ac:dyDescent="0.25">
      <c r="A2639">
        <v>2638</v>
      </c>
      <c r="B2639">
        <v>743</v>
      </c>
    </row>
    <row r="2640" spans="1:2" x14ac:dyDescent="0.25">
      <c r="A2640">
        <v>2639</v>
      </c>
      <c r="B2640">
        <v>743</v>
      </c>
    </row>
    <row r="2641" spans="1:2" x14ac:dyDescent="0.25">
      <c r="A2641">
        <v>2640</v>
      </c>
      <c r="B2641">
        <v>743</v>
      </c>
    </row>
    <row r="2642" spans="1:2" x14ac:dyDescent="0.25">
      <c r="A2642">
        <v>2641</v>
      </c>
      <c r="B2642">
        <v>744</v>
      </c>
    </row>
    <row r="2643" spans="1:2" x14ac:dyDescent="0.25">
      <c r="A2643">
        <v>2642</v>
      </c>
      <c r="B2643">
        <v>744</v>
      </c>
    </row>
    <row r="2644" spans="1:2" x14ac:dyDescent="0.25">
      <c r="A2644">
        <v>2643</v>
      </c>
      <c r="B2644">
        <v>745</v>
      </c>
    </row>
    <row r="2645" spans="1:2" x14ac:dyDescent="0.25">
      <c r="A2645">
        <v>2644</v>
      </c>
      <c r="B2645">
        <v>745</v>
      </c>
    </row>
    <row r="2646" spans="1:2" x14ac:dyDescent="0.25">
      <c r="A2646">
        <v>2645</v>
      </c>
      <c r="B2646">
        <v>745</v>
      </c>
    </row>
    <row r="2647" spans="1:2" x14ac:dyDescent="0.25">
      <c r="A2647">
        <v>2646</v>
      </c>
      <c r="B2647">
        <v>746</v>
      </c>
    </row>
    <row r="2648" spans="1:2" x14ac:dyDescent="0.25">
      <c r="A2648">
        <v>2647</v>
      </c>
      <c r="B2648">
        <v>746</v>
      </c>
    </row>
    <row r="2649" spans="1:2" x14ac:dyDescent="0.25">
      <c r="A2649">
        <v>2648</v>
      </c>
      <c r="B2649">
        <v>747</v>
      </c>
    </row>
    <row r="2650" spans="1:2" x14ac:dyDescent="0.25">
      <c r="A2650">
        <v>2649</v>
      </c>
      <c r="B2650">
        <v>747</v>
      </c>
    </row>
    <row r="2651" spans="1:2" x14ac:dyDescent="0.25">
      <c r="A2651">
        <v>2650</v>
      </c>
      <c r="B2651">
        <v>747</v>
      </c>
    </row>
    <row r="2652" spans="1:2" x14ac:dyDescent="0.25">
      <c r="A2652">
        <v>2651</v>
      </c>
      <c r="B2652">
        <v>748</v>
      </c>
    </row>
    <row r="2653" spans="1:2" x14ac:dyDescent="0.25">
      <c r="A2653">
        <v>2652</v>
      </c>
      <c r="B2653">
        <v>748</v>
      </c>
    </row>
    <row r="2654" spans="1:2" x14ac:dyDescent="0.25">
      <c r="A2654">
        <v>2653</v>
      </c>
      <c r="B2654">
        <v>748</v>
      </c>
    </row>
    <row r="2655" spans="1:2" x14ac:dyDescent="0.25">
      <c r="A2655">
        <v>2654</v>
      </c>
      <c r="B2655">
        <v>749</v>
      </c>
    </row>
    <row r="2656" spans="1:2" x14ac:dyDescent="0.25">
      <c r="A2656">
        <v>2655</v>
      </c>
      <c r="B2656">
        <v>749</v>
      </c>
    </row>
    <row r="2657" spans="1:2" x14ac:dyDescent="0.25">
      <c r="A2657">
        <v>2656</v>
      </c>
      <c r="B2657">
        <v>750</v>
      </c>
    </row>
    <row r="2658" spans="1:2" x14ac:dyDescent="0.25">
      <c r="A2658">
        <v>2657</v>
      </c>
      <c r="B2658">
        <v>750</v>
      </c>
    </row>
    <row r="2659" spans="1:2" x14ac:dyDescent="0.25">
      <c r="A2659">
        <v>2658</v>
      </c>
      <c r="B2659">
        <v>750</v>
      </c>
    </row>
    <row r="2660" spans="1:2" x14ac:dyDescent="0.25">
      <c r="A2660">
        <v>2659</v>
      </c>
      <c r="B2660">
        <v>751</v>
      </c>
    </row>
    <row r="2661" spans="1:2" x14ac:dyDescent="0.25">
      <c r="A2661">
        <v>2660</v>
      </c>
      <c r="B2661">
        <v>751</v>
      </c>
    </row>
    <row r="2662" spans="1:2" x14ac:dyDescent="0.25">
      <c r="A2662">
        <v>2661</v>
      </c>
      <c r="B2662">
        <v>752</v>
      </c>
    </row>
    <row r="2663" spans="1:2" x14ac:dyDescent="0.25">
      <c r="A2663">
        <v>2662</v>
      </c>
      <c r="B2663">
        <v>752</v>
      </c>
    </row>
    <row r="2664" spans="1:2" x14ac:dyDescent="0.25">
      <c r="A2664">
        <v>2663</v>
      </c>
      <c r="B2664">
        <v>752</v>
      </c>
    </row>
    <row r="2665" spans="1:2" x14ac:dyDescent="0.25">
      <c r="A2665">
        <v>2664</v>
      </c>
      <c r="B2665">
        <v>753</v>
      </c>
    </row>
    <row r="2666" spans="1:2" x14ac:dyDescent="0.25">
      <c r="A2666">
        <v>2665</v>
      </c>
      <c r="B2666">
        <v>753</v>
      </c>
    </row>
    <row r="2667" spans="1:2" x14ac:dyDescent="0.25">
      <c r="A2667">
        <v>2666</v>
      </c>
      <c r="B2667">
        <v>754</v>
      </c>
    </row>
    <row r="2668" spans="1:2" x14ac:dyDescent="0.25">
      <c r="A2668">
        <v>2667</v>
      </c>
      <c r="B2668">
        <v>754</v>
      </c>
    </row>
    <row r="2669" spans="1:2" x14ac:dyDescent="0.25">
      <c r="A2669">
        <v>2668</v>
      </c>
      <c r="B2669">
        <v>754</v>
      </c>
    </row>
    <row r="2670" spans="1:2" x14ac:dyDescent="0.25">
      <c r="A2670">
        <v>2669</v>
      </c>
      <c r="B2670">
        <v>755</v>
      </c>
    </row>
    <row r="2671" spans="1:2" x14ac:dyDescent="0.25">
      <c r="A2671">
        <v>2670</v>
      </c>
      <c r="B2671">
        <v>755</v>
      </c>
    </row>
    <row r="2672" spans="1:2" x14ac:dyDescent="0.25">
      <c r="A2672">
        <v>2671</v>
      </c>
      <c r="B2672">
        <v>755</v>
      </c>
    </row>
    <row r="2673" spans="1:2" x14ac:dyDescent="0.25">
      <c r="A2673">
        <v>2672</v>
      </c>
      <c r="B2673">
        <v>756</v>
      </c>
    </row>
    <row r="2674" spans="1:2" x14ac:dyDescent="0.25">
      <c r="A2674">
        <v>2673</v>
      </c>
      <c r="B2674">
        <v>756</v>
      </c>
    </row>
    <row r="2675" spans="1:2" x14ac:dyDescent="0.25">
      <c r="A2675">
        <v>2674</v>
      </c>
      <c r="B2675">
        <v>757</v>
      </c>
    </row>
    <row r="2676" spans="1:2" x14ac:dyDescent="0.25">
      <c r="A2676">
        <v>2675</v>
      </c>
      <c r="B2676">
        <v>757</v>
      </c>
    </row>
    <row r="2677" spans="1:2" x14ac:dyDescent="0.25">
      <c r="A2677">
        <v>2676</v>
      </c>
      <c r="B2677">
        <v>757</v>
      </c>
    </row>
    <row r="2678" spans="1:2" x14ac:dyDescent="0.25">
      <c r="A2678">
        <v>2677</v>
      </c>
      <c r="B2678">
        <v>758</v>
      </c>
    </row>
    <row r="2679" spans="1:2" x14ac:dyDescent="0.25">
      <c r="A2679">
        <v>2678</v>
      </c>
      <c r="B2679">
        <v>758</v>
      </c>
    </row>
    <row r="2680" spans="1:2" x14ac:dyDescent="0.25">
      <c r="A2680">
        <v>2679</v>
      </c>
      <c r="B2680">
        <v>759</v>
      </c>
    </row>
    <row r="2681" spans="1:2" x14ac:dyDescent="0.25">
      <c r="A2681">
        <v>2680</v>
      </c>
      <c r="B2681">
        <v>759</v>
      </c>
    </row>
    <row r="2682" spans="1:2" x14ac:dyDescent="0.25">
      <c r="A2682">
        <v>2681</v>
      </c>
      <c r="B2682">
        <v>759</v>
      </c>
    </row>
    <row r="2683" spans="1:2" x14ac:dyDescent="0.25">
      <c r="A2683">
        <v>2682</v>
      </c>
      <c r="B2683">
        <v>760</v>
      </c>
    </row>
    <row r="2684" spans="1:2" x14ac:dyDescent="0.25">
      <c r="A2684">
        <v>2683</v>
      </c>
      <c r="B2684">
        <v>760</v>
      </c>
    </row>
    <row r="2685" spans="1:2" x14ac:dyDescent="0.25">
      <c r="A2685">
        <v>2684</v>
      </c>
      <c r="B2685">
        <v>761</v>
      </c>
    </row>
    <row r="2686" spans="1:2" x14ac:dyDescent="0.25">
      <c r="A2686">
        <v>2685</v>
      </c>
      <c r="B2686">
        <v>761</v>
      </c>
    </row>
    <row r="2687" spans="1:2" x14ac:dyDescent="0.25">
      <c r="A2687">
        <v>2686</v>
      </c>
      <c r="B2687">
        <v>761</v>
      </c>
    </row>
    <row r="2688" spans="1:2" x14ac:dyDescent="0.25">
      <c r="A2688">
        <v>2687</v>
      </c>
      <c r="B2688">
        <v>762</v>
      </c>
    </row>
    <row r="2689" spans="1:2" x14ac:dyDescent="0.25">
      <c r="A2689">
        <v>2688</v>
      </c>
      <c r="B2689">
        <v>762</v>
      </c>
    </row>
    <row r="2690" spans="1:2" x14ac:dyDescent="0.25">
      <c r="A2690">
        <v>2689</v>
      </c>
      <c r="B2690">
        <v>762</v>
      </c>
    </row>
    <row r="2691" spans="1:2" x14ac:dyDescent="0.25">
      <c r="A2691">
        <v>2690</v>
      </c>
      <c r="B2691">
        <v>763</v>
      </c>
    </row>
    <row r="2692" spans="1:2" x14ac:dyDescent="0.25">
      <c r="A2692">
        <v>2691</v>
      </c>
      <c r="B2692">
        <v>763</v>
      </c>
    </row>
    <row r="2693" spans="1:2" x14ac:dyDescent="0.25">
      <c r="A2693">
        <v>2692</v>
      </c>
      <c r="B2693">
        <v>764</v>
      </c>
    </row>
    <row r="2694" spans="1:2" x14ac:dyDescent="0.25">
      <c r="A2694">
        <v>2693</v>
      </c>
      <c r="B2694">
        <v>764</v>
      </c>
    </row>
    <row r="2695" spans="1:2" x14ac:dyDescent="0.25">
      <c r="A2695">
        <v>2694</v>
      </c>
      <c r="B2695">
        <v>764</v>
      </c>
    </row>
    <row r="2696" spans="1:2" x14ac:dyDescent="0.25">
      <c r="A2696">
        <v>2695</v>
      </c>
      <c r="B2696">
        <v>765</v>
      </c>
    </row>
    <row r="2697" spans="1:2" x14ac:dyDescent="0.25">
      <c r="A2697">
        <v>2696</v>
      </c>
      <c r="B2697">
        <v>765</v>
      </c>
    </row>
    <row r="2698" spans="1:2" x14ac:dyDescent="0.25">
      <c r="A2698">
        <v>2697</v>
      </c>
      <c r="B2698">
        <v>766</v>
      </c>
    </row>
    <row r="2699" spans="1:2" x14ac:dyDescent="0.25">
      <c r="A2699">
        <v>2698</v>
      </c>
      <c r="B2699">
        <v>766</v>
      </c>
    </row>
    <row r="2700" spans="1:2" x14ac:dyDescent="0.25">
      <c r="A2700">
        <v>2699</v>
      </c>
      <c r="B2700">
        <v>766</v>
      </c>
    </row>
    <row r="2701" spans="1:2" x14ac:dyDescent="0.25">
      <c r="A2701">
        <v>2700</v>
      </c>
      <c r="B2701">
        <v>767</v>
      </c>
    </row>
    <row r="2702" spans="1:2" x14ac:dyDescent="0.25">
      <c r="A2702">
        <v>2701</v>
      </c>
      <c r="B2702">
        <v>767</v>
      </c>
    </row>
    <row r="2703" spans="1:2" x14ac:dyDescent="0.25">
      <c r="A2703">
        <v>2702</v>
      </c>
      <c r="B2703">
        <v>768</v>
      </c>
    </row>
    <row r="2704" spans="1:2" x14ac:dyDescent="0.25">
      <c r="A2704">
        <v>2703</v>
      </c>
      <c r="B2704">
        <v>768</v>
      </c>
    </row>
    <row r="2705" spans="1:2" x14ac:dyDescent="0.25">
      <c r="A2705">
        <v>2704</v>
      </c>
      <c r="B2705">
        <v>768</v>
      </c>
    </row>
    <row r="2706" spans="1:2" x14ac:dyDescent="0.25">
      <c r="A2706">
        <v>2705</v>
      </c>
      <c r="B2706">
        <v>769</v>
      </c>
    </row>
    <row r="2707" spans="1:2" x14ac:dyDescent="0.25">
      <c r="A2707">
        <v>2706</v>
      </c>
      <c r="B2707">
        <v>769</v>
      </c>
    </row>
    <row r="2708" spans="1:2" x14ac:dyDescent="0.25">
      <c r="A2708">
        <v>2707</v>
      </c>
      <c r="B2708">
        <v>770</v>
      </c>
    </row>
    <row r="2709" spans="1:2" x14ac:dyDescent="0.25">
      <c r="A2709">
        <v>2708</v>
      </c>
      <c r="B2709">
        <v>770</v>
      </c>
    </row>
    <row r="2710" spans="1:2" x14ac:dyDescent="0.25">
      <c r="A2710">
        <v>2709</v>
      </c>
      <c r="B2710">
        <v>770</v>
      </c>
    </row>
    <row r="2711" spans="1:2" x14ac:dyDescent="0.25">
      <c r="A2711">
        <v>2710</v>
      </c>
      <c r="B2711">
        <v>771</v>
      </c>
    </row>
    <row r="2712" spans="1:2" x14ac:dyDescent="0.25">
      <c r="A2712">
        <v>2711</v>
      </c>
      <c r="B2712">
        <v>771</v>
      </c>
    </row>
    <row r="2713" spans="1:2" x14ac:dyDescent="0.25">
      <c r="A2713">
        <v>2712</v>
      </c>
      <c r="B2713">
        <v>771</v>
      </c>
    </row>
    <row r="2714" spans="1:2" x14ac:dyDescent="0.25">
      <c r="A2714">
        <v>2713</v>
      </c>
      <c r="B2714">
        <v>772</v>
      </c>
    </row>
    <row r="2715" spans="1:2" x14ac:dyDescent="0.25">
      <c r="A2715">
        <v>2714</v>
      </c>
      <c r="B2715">
        <v>772</v>
      </c>
    </row>
    <row r="2716" spans="1:2" x14ac:dyDescent="0.25">
      <c r="A2716">
        <v>2715</v>
      </c>
      <c r="B2716">
        <v>773</v>
      </c>
    </row>
    <row r="2717" spans="1:2" x14ac:dyDescent="0.25">
      <c r="A2717">
        <v>2716</v>
      </c>
      <c r="B2717">
        <v>773</v>
      </c>
    </row>
    <row r="2718" spans="1:2" x14ac:dyDescent="0.25">
      <c r="A2718">
        <v>2717</v>
      </c>
      <c r="B2718">
        <v>773</v>
      </c>
    </row>
    <row r="2719" spans="1:2" x14ac:dyDescent="0.25">
      <c r="A2719">
        <v>2718</v>
      </c>
      <c r="B2719">
        <v>774</v>
      </c>
    </row>
    <row r="2720" spans="1:2" x14ac:dyDescent="0.25">
      <c r="A2720">
        <v>2719</v>
      </c>
      <c r="B2720">
        <v>774</v>
      </c>
    </row>
    <row r="2721" spans="1:2" x14ac:dyDescent="0.25">
      <c r="A2721">
        <v>2720</v>
      </c>
      <c r="B2721">
        <v>775</v>
      </c>
    </row>
    <row r="2722" spans="1:2" x14ac:dyDescent="0.25">
      <c r="A2722">
        <v>2721</v>
      </c>
      <c r="B2722">
        <v>775</v>
      </c>
    </row>
    <row r="2723" spans="1:2" x14ac:dyDescent="0.25">
      <c r="A2723">
        <v>2722</v>
      </c>
      <c r="B2723">
        <v>775</v>
      </c>
    </row>
    <row r="2724" spans="1:2" x14ac:dyDescent="0.25">
      <c r="A2724">
        <v>2723</v>
      </c>
      <c r="B2724">
        <v>776</v>
      </c>
    </row>
    <row r="2725" spans="1:2" x14ac:dyDescent="0.25">
      <c r="A2725">
        <v>2724</v>
      </c>
      <c r="B2725">
        <v>776</v>
      </c>
    </row>
    <row r="2726" spans="1:2" x14ac:dyDescent="0.25">
      <c r="A2726">
        <v>2725</v>
      </c>
      <c r="B2726">
        <v>777</v>
      </c>
    </row>
    <row r="2727" spans="1:2" x14ac:dyDescent="0.25">
      <c r="A2727">
        <v>2726</v>
      </c>
      <c r="B2727">
        <v>777</v>
      </c>
    </row>
    <row r="2728" spans="1:2" x14ac:dyDescent="0.25">
      <c r="A2728">
        <v>2727</v>
      </c>
      <c r="B2728">
        <v>777</v>
      </c>
    </row>
    <row r="2729" spans="1:2" x14ac:dyDescent="0.25">
      <c r="A2729">
        <v>2728</v>
      </c>
      <c r="B2729">
        <v>778</v>
      </c>
    </row>
    <row r="2730" spans="1:2" x14ac:dyDescent="0.25">
      <c r="A2730">
        <v>2729</v>
      </c>
      <c r="B2730">
        <v>778</v>
      </c>
    </row>
    <row r="2731" spans="1:2" x14ac:dyDescent="0.25">
      <c r="A2731">
        <v>2730</v>
      </c>
      <c r="B2731">
        <v>778</v>
      </c>
    </row>
    <row r="2732" spans="1:2" x14ac:dyDescent="0.25">
      <c r="A2732">
        <v>2731</v>
      </c>
      <c r="B2732">
        <v>779</v>
      </c>
    </row>
    <row r="2733" spans="1:2" x14ac:dyDescent="0.25">
      <c r="A2733">
        <v>2732</v>
      </c>
      <c r="B2733">
        <v>779</v>
      </c>
    </row>
    <row r="2734" spans="1:2" x14ac:dyDescent="0.25">
      <c r="A2734">
        <v>2733</v>
      </c>
      <c r="B2734">
        <v>780</v>
      </c>
    </row>
    <row r="2735" spans="1:2" x14ac:dyDescent="0.25">
      <c r="A2735">
        <v>2734</v>
      </c>
      <c r="B2735">
        <v>780</v>
      </c>
    </row>
    <row r="2736" spans="1:2" x14ac:dyDescent="0.25">
      <c r="A2736">
        <v>2735</v>
      </c>
      <c r="B2736">
        <v>780</v>
      </c>
    </row>
    <row r="2737" spans="1:2" x14ac:dyDescent="0.25">
      <c r="A2737">
        <v>2736</v>
      </c>
      <c r="B2737">
        <v>781</v>
      </c>
    </row>
    <row r="2738" spans="1:2" x14ac:dyDescent="0.25">
      <c r="A2738">
        <v>2737</v>
      </c>
      <c r="B2738">
        <v>781</v>
      </c>
    </row>
    <row r="2739" spans="1:2" x14ac:dyDescent="0.25">
      <c r="A2739">
        <v>2738</v>
      </c>
      <c r="B2739">
        <v>782</v>
      </c>
    </row>
    <row r="2740" spans="1:2" x14ac:dyDescent="0.25">
      <c r="A2740">
        <v>2739</v>
      </c>
      <c r="B2740">
        <v>782</v>
      </c>
    </row>
    <row r="2741" spans="1:2" x14ac:dyDescent="0.25">
      <c r="A2741">
        <v>2740</v>
      </c>
      <c r="B2741">
        <v>782</v>
      </c>
    </row>
    <row r="2742" spans="1:2" x14ac:dyDescent="0.25">
      <c r="A2742">
        <v>2741</v>
      </c>
      <c r="B2742">
        <v>783</v>
      </c>
    </row>
    <row r="2743" spans="1:2" x14ac:dyDescent="0.25">
      <c r="A2743">
        <v>2742</v>
      </c>
      <c r="B2743">
        <v>783</v>
      </c>
    </row>
    <row r="2744" spans="1:2" x14ac:dyDescent="0.25">
      <c r="A2744">
        <v>2743</v>
      </c>
      <c r="B2744">
        <v>784</v>
      </c>
    </row>
    <row r="2745" spans="1:2" x14ac:dyDescent="0.25">
      <c r="A2745">
        <v>2744</v>
      </c>
      <c r="B2745">
        <v>784</v>
      </c>
    </row>
    <row r="2746" spans="1:2" x14ac:dyDescent="0.25">
      <c r="A2746">
        <v>2745</v>
      </c>
      <c r="B2746">
        <v>784</v>
      </c>
    </row>
    <row r="2747" spans="1:2" x14ac:dyDescent="0.25">
      <c r="A2747">
        <v>2746</v>
      </c>
      <c r="B2747">
        <v>785</v>
      </c>
    </row>
    <row r="2748" spans="1:2" x14ac:dyDescent="0.25">
      <c r="A2748">
        <v>2747</v>
      </c>
      <c r="B2748">
        <v>785</v>
      </c>
    </row>
    <row r="2749" spans="1:2" x14ac:dyDescent="0.25">
      <c r="A2749">
        <v>2748</v>
      </c>
      <c r="B2749">
        <v>786</v>
      </c>
    </row>
    <row r="2750" spans="1:2" x14ac:dyDescent="0.25">
      <c r="A2750">
        <v>2749</v>
      </c>
      <c r="B2750">
        <v>786</v>
      </c>
    </row>
    <row r="2751" spans="1:2" x14ac:dyDescent="0.25">
      <c r="A2751">
        <v>2750</v>
      </c>
      <c r="B2751">
        <v>786</v>
      </c>
    </row>
    <row r="2752" spans="1:2" x14ac:dyDescent="0.25">
      <c r="A2752">
        <v>2751</v>
      </c>
      <c r="B2752">
        <v>787</v>
      </c>
    </row>
    <row r="2753" spans="1:2" x14ac:dyDescent="0.25">
      <c r="A2753">
        <v>2752</v>
      </c>
      <c r="B2753">
        <v>787</v>
      </c>
    </row>
    <row r="2754" spans="1:2" x14ac:dyDescent="0.25">
      <c r="A2754">
        <v>2753</v>
      </c>
      <c r="B2754">
        <v>787</v>
      </c>
    </row>
    <row r="2755" spans="1:2" x14ac:dyDescent="0.25">
      <c r="A2755">
        <v>2754</v>
      </c>
      <c r="B2755">
        <v>788</v>
      </c>
    </row>
    <row r="2756" spans="1:2" x14ac:dyDescent="0.25">
      <c r="A2756">
        <v>2755</v>
      </c>
      <c r="B2756">
        <v>788</v>
      </c>
    </row>
    <row r="2757" spans="1:2" x14ac:dyDescent="0.25">
      <c r="A2757">
        <v>2756</v>
      </c>
      <c r="B2757">
        <v>789</v>
      </c>
    </row>
    <row r="2758" spans="1:2" x14ac:dyDescent="0.25">
      <c r="A2758">
        <v>2757</v>
      </c>
      <c r="B2758">
        <v>789</v>
      </c>
    </row>
    <row r="2759" spans="1:2" x14ac:dyDescent="0.25">
      <c r="A2759">
        <v>2758</v>
      </c>
      <c r="B2759">
        <v>789</v>
      </c>
    </row>
    <row r="2760" spans="1:2" x14ac:dyDescent="0.25">
      <c r="A2760">
        <v>2759</v>
      </c>
      <c r="B2760">
        <v>790</v>
      </c>
    </row>
    <row r="2761" spans="1:2" x14ac:dyDescent="0.25">
      <c r="A2761">
        <v>2760</v>
      </c>
      <c r="B2761">
        <v>790</v>
      </c>
    </row>
    <row r="2762" spans="1:2" x14ac:dyDescent="0.25">
      <c r="A2762">
        <v>2761</v>
      </c>
      <c r="B2762">
        <v>791</v>
      </c>
    </row>
    <row r="2763" spans="1:2" x14ac:dyDescent="0.25">
      <c r="A2763">
        <v>2762</v>
      </c>
      <c r="B2763">
        <v>791</v>
      </c>
    </row>
    <row r="2764" spans="1:2" x14ac:dyDescent="0.25">
      <c r="A2764">
        <v>2763</v>
      </c>
      <c r="B2764">
        <v>791</v>
      </c>
    </row>
    <row r="2765" spans="1:2" x14ac:dyDescent="0.25">
      <c r="A2765">
        <v>2764</v>
      </c>
      <c r="B2765">
        <v>792</v>
      </c>
    </row>
    <row r="2766" spans="1:2" x14ac:dyDescent="0.25">
      <c r="A2766">
        <v>2765</v>
      </c>
      <c r="B2766">
        <v>792</v>
      </c>
    </row>
    <row r="2767" spans="1:2" x14ac:dyDescent="0.25">
      <c r="A2767">
        <v>2766</v>
      </c>
      <c r="B2767">
        <v>793</v>
      </c>
    </row>
    <row r="2768" spans="1:2" x14ac:dyDescent="0.25">
      <c r="A2768">
        <v>2767</v>
      </c>
      <c r="B2768">
        <v>793</v>
      </c>
    </row>
    <row r="2769" spans="1:2" x14ac:dyDescent="0.25">
      <c r="A2769">
        <v>2768</v>
      </c>
      <c r="B2769">
        <v>793</v>
      </c>
    </row>
    <row r="2770" spans="1:2" x14ac:dyDescent="0.25">
      <c r="A2770">
        <v>2769</v>
      </c>
      <c r="B2770">
        <v>794</v>
      </c>
    </row>
    <row r="2771" spans="1:2" x14ac:dyDescent="0.25">
      <c r="A2771">
        <v>2770</v>
      </c>
      <c r="B2771">
        <v>794</v>
      </c>
    </row>
    <row r="2772" spans="1:2" x14ac:dyDescent="0.25">
      <c r="A2772">
        <v>2771</v>
      </c>
      <c r="B2772">
        <v>794</v>
      </c>
    </row>
    <row r="2773" spans="1:2" x14ac:dyDescent="0.25">
      <c r="A2773">
        <v>2772</v>
      </c>
      <c r="B2773">
        <v>795</v>
      </c>
    </row>
    <row r="2774" spans="1:2" x14ac:dyDescent="0.25">
      <c r="A2774">
        <v>2773</v>
      </c>
      <c r="B2774">
        <v>795</v>
      </c>
    </row>
    <row r="2775" spans="1:2" x14ac:dyDescent="0.25">
      <c r="A2775">
        <v>2774</v>
      </c>
      <c r="B2775">
        <v>796</v>
      </c>
    </row>
    <row r="2776" spans="1:2" x14ac:dyDescent="0.25">
      <c r="A2776">
        <v>2775</v>
      </c>
      <c r="B2776">
        <v>796</v>
      </c>
    </row>
    <row r="2777" spans="1:2" x14ac:dyDescent="0.25">
      <c r="A2777">
        <v>2776</v>
      </c>
      <c r="B2777">
        <v>796</v>
      </c>
    </row>
    <row r="2778" spans="1:2" x14ac:dyDescent="0.25">
      <c r="A2778">
        <v>2777</v>
      </c>
      <c r="B2778">
        <v>797</v>
      </c>
    </row>
    <row r="2779" spans="1:2" x14ac:dyDescent="0.25">
      <c r="A2779">
        <v>2778</v>
      </c>
      <c r="B2779">
        <v>797</v>
      </c>
    </row>
    <row r="2780" spans="1:2" x14ac:dyDescent="0.25">
      <c r="A2780">
        <v>2779</v>
      </c>
      <c r="B2780">
        <v>798</v>
      </c>
    </row>
    <row r="2781" spans="1:2" x14ac:dyDescent="0.25">
      <c r="A2781">
        <v>2780</v>
      </c>
      <c r="B2781">
        <v>798</v>
      </c>
    </row>
    <row r="2782" spans="1:2" x14ac:dyDescent="0.25">
      <c r="A2782">
        <v>2781</v>
      </c>
      <c r="B2782">
        <v>798</v>
      </c>
    </row>
    <row r="2783" spans="1:2" x14ac:dyDescent="0.25">
      <c r="A2783">
        <v>2782</v>
      </c>
      <c r="B2783">
        <v>799</v>
      </c>
    </row>
    <row r="2784" spans="1:2" x14ac:dyDescent="0.25">
      <c r="A2784">
        <v>2783</v>
      </c>
      <c r="B2784">
        <v>799</v>
      </c>
    </row>
    <row r="2785" spans="1:2" x14ac:dyDescent="0.25">
      <c r="A2785">
        <v>2784</v>
      </c>
      <c r="B2785">
        <v>800</v>
      </c>
    </row>
    <row r="2786" spans="1:2" x14ac:dyDescent="0.25">
      <c r="A2786">
        <v>2785</v>
      </c>
      <c r="B2786">
        <v>800</v>
      </c>
    </row>
    <row r="2787" spans="1:2" x14ac:dyDescent="0.25">
      <c r="A2787">
        <v>2786</v>
      </c>
      <c r="B2787">
        <v>800</v>
      </c>
    </row>
    <row r="2788" spans="1:2" x14ac:dyDescent="0.25">
      <c r="A2788">
        <v>2787</v>
      </c>
      <c r="B2788">
        <v>801</v>
      </c>
    </row>
    <row r="2789" spans="1:2" x14ac:dyDescent="0.25">
      <c r="A2789">
        <v>2788</v>
      </c>
      <c r="B2789">
        <v>801</v>
      </c>
    </row>
    <row r="2790" spans="1:2" x14ac:dyDescent="0.25">
      <c r="A2790">
        <v>2789</v>
      </c>
      <c r="B2790">
        <v>801</v>
      </c>
    </row>
    <row r="2791" spans="1:2" x14ac:dyDescent="0.25">
      <c r="A2791">
        <v>2790</v>
      </c>
      <c r="B2791">
        <v>802</v>
      </c>
    </row>
    <row r="2792" spans="1:2" x14ac:dyDescent="0.25">
      <c r="A2792">
        <v>2791</v>
      </c>
      <c r="B2792">
        <v>802</v>
      </c>
    </row>
    <row r="2793" spans="1:2" x14ac:dyDescent="0.25">
      <c r="A2793">
        <v>2792</v>
      </c>
      <c r="B2793">
        <v>803</v>
      </c>
    </row>
    <row r="2794" spans="1:2" x14ac:dyDescent="0.25">
      <c r="A2794">
        <v>2793</v>
      </c>
      <c r="B2794">
        <v>803</v>
      </c>
    </row>
    <row r="2795" spans="1:2" x14ac:dyDescent="0.25">
      <c r="A2795">
        <v>2794</v>
      </c>
      <c r="B2795">
        <v>803</v>
      </c>
    </row>
    <row r="2796" spans="1:2" x14ac:dyDescent="0.25">
      <c r="A2796">
        <v>2795</v>
      </c>
      <c r="B2796">
        <v>804</v>
      </c>
    </row>
    <row r="2797" spans="1:2" x14ac:dyDescent="0.25">
      <c r="A2797">
        <v>2796</v>
      </c>
      <c r="B2797">
        <v>804</v>
      </c>
    </row>
    <row r="2798" spans="1:2" x14ac:dyDescent="0.25">
      <c r="A2798">
        <v>2797</v>
      </c>
      <c r="B2798">
        <v>805</v>
      </c>
    </row>
    <row r="2799" spans="1:2" x14ac:dyDescent="0.25">
      <c r="A2799">
        <v>2798</v>
      </c>
      <c r="B2799">
        <v>805</v>
      </c>
    </row>
    <row r="2800" spans="1:2" x14ac:dyDescent="0.25">
      <c r="A2800">
        <v>2799</v>
      </c>
      <c r="B2800">
        <v>805</v>
      </c>
    </row>
    <row r="2801" spans="1:2" x14ac:dyDescent="0.25">
      <c r="A2801">
        <v>2800</v>
      </c>
      <c r="B2801">
        <v>806</v>
      </c>
    </row>
    <row r="2802" spans="1:2" x14ac:dyDescent="0.25">
      <c r="A2802">
        <v>2801</v>
      </c>
      <c r="B2802">
        <v>806</v>
      </c>
    </row>
    <row r="2803" spans="1:2" x14ac:dyDescent="0.25">
      <c r="A2803">
        <v>2802</v>
      </c>
      <c r="B2803">
        <v>807</v>
      </c>
    </row>
    <row r="2804" spans="1:2" x14ac:dyDescent="0.25">
      <c r="A2804">
        <v>2803</v>
      </c>
      <c r="B2804">
        <v>807</v>
      </c>
    </row>
    <row r="2805" spans="1:2" x14ac:dyDescent="0.25">
      <c r="A2805">
        <v>2804</v>
      </c>
      <c r="B2805">
        <v>807</v>
      </c>
    </row>
    <row r="2806" spans="1:2" x14ac:dyDescent="0.25">
      <c r="A2806">
        <v>2805</v>
      </c>
      <c r="B2806">
        <v>808</v>
      </c>
    </row>
    <row r="2807" spans="1:2" x14ac:dyDescent="0.25">
      <c r="A2807">
        <v>2806</v>
      </c>
      <c r="B2807">
        <v>808</v>
      </c>
    </row>
    <row r="2808" spans="1:2" x14ac:dyDescent="0.25">
      <c r="A2808">
        <v>2807</v>
      </c>
      <c r="B2808">
        <v>809</v>
      </c>
    </row>
    <row r="2809" spans="1:2" x14ac:dyDescent="0.25">
      <c r="A2809">
        <v>2808</v>
      </c>
      <c r="B2809">
        <v>809</v>
      </c>
    </row>
    <row r="2810" spans="1:2" x14ac:dyDescent="0.25">
      <c r="A2810">
        <v>2809</v>
      </c>
      <c r="B2810">
        <v>809</v>
      </c>
    </row>
    <row r="2811" spans="1:2" x14ac:dyDescent="0.25">
      <c r="A2811">
        <v>2810</v>
      </c>
      <c r="B2811">
        <v>810</v>
      </c>
    </row>
    <row r="2812" spans="1:2" x14ac:dyDescent="0.25">
      <c r="A2812">
        <v>2811</v>
      </c>
      <c r="B2812">
        <v>810</v>
      </c>
    </row>
    <row r="2813" spans="1:2" x14ac:dyDescent="0.25">
      <c r="A2813">
        <v>2812</v>
      </c>
      <c r="B2813">
        <v>810</v>
      </c>
    </row>
    <row r="2814" spans="1:2" x14ac:dyDescent="0.25">
      <c r="A2814">
        <v>2813</v>
      </c>
      <c r="B2814">
        <v>811</v>
      </c>
    </row>
    <row r="2815" spans="1:2" x14ac:dyDescent="0.25">
      <c r="A2815">
        <v>2814</v>
      </c>
      <c r="B2815">
        <v>811</v>
      </c>
    </row>
    <row r="2816" spans="1:2" x14ac:dyDescent="0.25">
      <c r="A2816">
        <v>2815</v>
      </c>
      <c r="B2816">
        <v>812</v>
      </c>
    </row>
    <row r="2817" spans="1:2" x14ac:dyDescent="0.25">
      <c r="A2817">
        <v>2816</v>
      </c>
      <c r="B2817">
        <v>812</v>
      </c>
    </row>
    <row r="2818" spans="1:2" x14ac:dyDescent="0.25">
      <c r="A2818">
        <v>2817</v>
      </c>
      <c r="B2818">
        <v>812</v>
      </c>
    </row>
    <row r="2819" spans="1:2" x14ac:dyDescent="0.25">
      <c r="A2819">
        <v>2818</v>
      </c>
      <c r="B2819">
        <v>813</v>
      </c>
    </row>
    <row r="2820" spans="1:2" x14ac:dyDescent="0.25">
      <c r="A2820">
        <v>2819</v>
      </c>
      <c r="B2820">
        <v>813</v>
      </c>
    </row>
    <row r="2821" spans="1:2" x14ac:dyDescent="0.25">
      <c r="A2821">
        <v>2820</v>
      </c>
      <c r="B2821">
        <v>814</v>
      </c>
    </row>
    <row r="2822" spans="1:2" x14ac:dyDescent="0.25">
      <c r="A2822">
        <v>2821</v>
      </c>
      <c r="B2822">
        <v>814</v>
      </c>
    </row>
    <row r="2823" spans="1:2" x14ac:dyDescent="0.25">
      <c r="A2823">
        <v>2822</v>
      </c>
      <c r="B2823">
        <v>814</v>
      </c>
    </row>
    <row r="2824" spans="1:2" x14ac:dyDescent="0.25">
      <c r="A2824">
        <v>2823</v>
      </c>
      <c r="B2824">
        <v>815</v>
      </c>
    </row>
    <row r="2825" spans="1:2" x14ac:dyDescent="0.25">
      <c r="A2825">
        <v>2824</v>
      </c>
      <c r="B2825">
        <v>815</v>
      </c>
    </row>
    <row r="2826" spans="1:2" x14ac:dyDescent="0.25">
      <c r="A2826">
        <v>2825</v>
      </c>
      <c r="B2826">
        <v>816</v>
      </c>
    </row>
    <row r="2827" spans="1:2" x14ac:dyDescent="0.25">
      <c r="A2827">
        <v>2826</v>
      </c>
      <c r="B2827">
        <v>816</v>
      </c>
    </row>
    <row r="2828" spans="1:2" x14ac:dyDescent="0.25">
      <c r="A2828">
        <v>2827</v>
      </c>
      <c r="B2828">
        <v>816</v>
      </c>
    </row>
    <row r="2829" spans="1:2" x14ac:dyDescent="0.25">
      <c r="A2829">
        <v>2828</v>
      </c>
      <c r="B2829">
        <v>817</v>
      </c>
    </row>
    <row r="2830" spans="1:2" x14ac:dyDescent="0.25">
      <c r="A2830">
        <v>2829</v>
      </c>
      <c r="B2830">
        <v>817</v>
      </c>
    </row>
    <row r="2831" spans="1:2" x14ac:dyDescent="0.25">
      <c r="A2831">
        <v>2830</v>
      </c>
      <c r="B2831">
        <v>817</v>
      </c>
    </row>
    <row r="2832" spans="1:2" x14ac:dyDescent="0.25">
      <c r="A2832">
        <v>2831</v>
      </c>
      <c r="B2832">
        <v>818</v>
      </c>
    </row>
    <row r="2833" spans="1:2" x14ac:dyDescent="0.25">
      <c r="A2833">
        <v>2832</v>
      </c>
      <c r="B2833">
        <v>818</v>
      </c>
    </row>
    <row r="2834" spans="1:2" x14ac:dyDescent="0.25">
      <c r="A2834">
        <v>2833</v>
      </c>
      <c r="B2834">
        <v>819</v>
      </c>
    </row>
    <row r="2835" spans="1:2" x14ac:dyDescent="0.25">
      <c r="A2835">
        <v>2834</v>
      </c>
      <c r="B2835">
        <v>819</v>
      </c>
    </row>
    <row r="2836" spans="1:2" x14ac:dyDescent="0.25">
      <c r="A2836">
        <v>2835</v>
      </c>
      <c r="B2836">
        <v>819</v>
      </c>
    </row>
    <row r="2837" spans="1:2" x14ac:dyDescent="0.25">
      <c r="A2837">
        <v>2836</v>
      </c>
      <c r="B2837">
        <v>820</v>
      </c>
    </row>
    <row r="2838" spans="1:2" x14ac:dyDescent="0.25">
      <c r="A2838">
        <v>2837</v>
      </c>
      <c r="B2838">
        <v>820</v>
      </c>
    </row>
    <row r="2839" spans="1:2" x14ac:dyDescent="0.25">
      <c r="A2839">
        <v>2838</v>
      </c>
      <c r="B2839">
        <v>821</v>
      </c>
    </row>
    <row r="2840" spans="1:2" x14ac:dyDescent="0.25">
      <c r="A2840">
        <v>2839</v>
      </c>
      <c r="B2840">
        <v>821</v>
      </c>
    </row>
    <row r="2841" spans="1:2" x14ac:dyDescent="0.25">
      <c r="A2841">
        <v>2840</v>
      </c>
      <c r="B2841">
        <v>821</v>
      </c>
    </row>
    <row r="2842" spans="1:2" x14ac:dyDescent="0.25">
      <c r="A2842">
        <v>2841</v>
      </c>
      <c r="B2842">
        <v>822</v>
      </c>
    </row>
    <row r="2843" spans="1:2" x14ac:dyDescent="0.25">
      <c r="A2843">
        <v>2842</v>
      </c>
      <c r="B2843">
        <v>822</v>
      </c>
    </row>
    <row r="2844" spans="1:2" x14ac:dyDescent="0.25">
      <c r="A2844">
        <v>2843</v>
      </c>
      <c r="B2844">
        <v>823</v>
      </c>
    </row>
    <row r="2845" spans="1:2" x14ac:dyDescent="0.25">
      <c r="A2845">
        <v>2844</v>
      </c>
      <c r="B2845">
        <v>823</v>
      </c>
    </row>
    <row r="2846" spans="1:2" x14ac:dyDescent="0.25">
      <c r="A2846">
        <v>2845</v>
      </c>
      <c r="B2846">
        <v>823</v>
      </c>
    </row>
    <row r="2847" spans="1:2" x14ac:dyDescent="0.25">
      <c r="A2847">
        <v>2846</v>
      </c>
      <c r="B2847">
        <v>824</v>
      </c>
    </row>
    <row r="2848" spans="1:2" x14ac:dyDescent="0.25">
      <c r="A2848">
        <v>2847</v>
      </c>
      <c r="B2848">
        <v>824</v>
      </c>
    </row>
    <row r="2849" spans="1:2" x14ac:dyDescent="0.25">
      <c r="A2849">
        <v>2848</v>
      </c>
      <c r="B2849">
        <v>825</v>
      </c>
    </row>
    <row r="2850" spans="1:2" x14ac:dyDescent="0.25">
      <c r="A2850">
        <v>2849</v>
      </c>
      <c r="B2850">
        <v>825</v>
      </c>
    </row>
    <row r="2851" spans="1:2" x14ac:dyDescent="0.25">
      <c r="A2851">
        <v>2850</v>
      </c>
      <c r="B2851">
        <v>825</v>
      </c>
    </row>
    <row r="2852" spans="1:2" x14ac:dyDescent="0.25">
      <c r="A2852">
        <v>2851</v>
      </c>
      <c r="B2852">
        <v>826</v>
      </c>
    </row>
    <row r="2853" spans="1:2" x14ac:dyDescent="0.25">
      <c r="A2853">
        <v>2852</v>
      </c>
      <c r="B2853">
        <v>826</v>
      </c>
    </row>
    <row r="2854" spans="1:2" x14ac:dyDescent="0.25">
      <c r="A2854">
        <v>2853</v>
      </c>
      <c r="B2854">
        <v>826</v>
      </c>
    </row>
    <row r="2855" spans="1:2" x14ac:dyDescent="0.25">
      <c r="A2855">
        <v>2854</v>
      </c>
      <c r="B2855">
        <v>827</v>
      </c>
    </row>
    <row r="2856" spans="1:2" x14ac:dyDescent="0.25">
      <c r="A2856">
        <v>2855</v>
      </c>
      <c r="B2856">
        <v>827</v>
      </c>
    </row>
    <row r="2857" spans="1:2" x14ac:dyDescent="0.25">
      <c r="A2857">
        <v>2856</v>
      </c>
      <c r="B2857">
        <v>828</v>
      </c>
    </row>
    <row r="2858" spans="1:2" x14ac:dyDescent="0.25">
      <c r="A2858">
        <v>2857</v>
      </c>
      <c r="B2858">
        <v>828</v>
      </c>
    </row>
    <row r="2859" spans="1:2" x14ac:dyDescent="0.25">
      <c r="A2859">
        <v>2858</v>
      </c>
      <c r="B2859">
        <v>828</v>
      </c>
    </row>
    <row r="2860" spans="1:2" x14ac:dyDescent="0.25">
      <c r="A2860">
        <v>2859</v>
      </c>
      <c r="B2860">
        <v>829</v>
      </c>
    </row>
    <row r="2861" spans="1:2" x14ac:dyDescent="0.25">
      <c r="A2861">
        <v>2860</v>
      </c>
      <c r="B2861">
        <v>829</v>
      </c>
    </row>
    <row r="2862" spans="1:2" x14ac:dyDescent="0.25">
      <c r="A2862">
        <v>2861</v>
      </c>
      <c r="B2862">
        <v>830</v>
      </c>
    </row>
    <row r="2863" spans="1:2" x14ac:dyDescent="0.25">
      <c r="A2863">
        <v>2862</v>
      </c>
      <c r="B2863">
        <v>830</v>
      </c>
    </row>
    <row r="2864" spans="1:2" x14ac:dyDescent="0.25">
      <c r="A2864">
        <v>2863</v>
      </c>
      <c r="B2864">
        <v>830</v>
      </c>
    </row>
    <row r="2865" spans="1:2" x14ac:dyDescent="0.25">
      <c r="A2865">
        <v>2864</v>
      </c>
      <c r="B2865">
        <v>831</v>
      </c>
    </row>
    <row r="2866" spans="1:2" x14ac:dyDescent="0.25">
      <c r="A2866">
        <v>2865</v>
      </c>
      <c r="B2866">
        <v>831</v>
      </c>
    </row>
    <row r="2867" spans="1:2" x14ac:dyDescent="0.25">
      <c r="A2867">
        <v>2866</v>
      </c>
      <c r="B2867">
        <v>832</v>
      </c>
    </row>
    <row r="2868" spans="1:2" x14ac:dyDescent="0.25">
      <c r="A2868">
        <v>2867</v>
      </c>
      <c r="B2868">
        <v>832</v>
      </c>
    </row>
    <row r="2869" spans="1:2" x14ac:dyDescent="0.25">
      <c r="A2869">
        <v>2868</v>
      </c>
      <c r="B2869">
        <v>832</v>
      </c>
    </row>
    <row r="2870" spans="1:2" x14ac:dyDescent="0.25">
      <c r="A2870">
        <v>2869</v>
      </c>
      <c r="B2870">
        <v>833</v>
      </c>
    </row>
    <row r="2871" spans="1:2" x14ac:dyDescent="0.25">
      <c r="A2871">
        <v>2870</v>
      </c>
      <c r="B2871">
        <v>833</v>
      </c>
    </row>
    <row r="2872" spans="1:2" x14ac:dyDescent="0.25">
      <c r="A2872">
        <v>2871</v>
      </c>
      <c r="B2872">
        <v>833</v>
      </c>
    </row>
    <row r="2873" spans="1:2" x14ac:dyDescent="0.25">
      <c r="A2873">
        <v>2872</v>
      </c>
      <c r="B2873">
        <v>834</v>
      </c>
    </row>
    <row r="2874" spans="1:2" x14ac:dyDescent="0.25">
      <c r="A2874">
        <v>2873</v>
      </c>
      <c r="B2874">
        <v>834</v>
      </c>
    </row>
    <row r="2875" spans="1:2" x14ac:dyDescent="0.25">
      <c r="A2875">
        <v>2874</v>
      </c>
      <c r="B2875">
        <v>835</v>
      </c>
    </row>
    <row r="2876" spans="1:2" x14ac:dyDescent="0.25">
      <c r="A2876">
        <v>2875</v>
      </c>
      <c r="B2876">
        <v>835</v>
      </c>
    </row>
    <row r="2877" spans="1:2" x14ac:dyDescent="0.25">
      <c r="A2877">
        <v>2876</v>
      </c>
      <c r="B2877">
        <v>835</v>
      </c>
    </row>
    <row r="2878" spans="1:2" x14ac:dyDescent="0.25">
      <c r="A2878">
        <v>2877</v>
      </c>
      <c r="B2878">
        <v>836</v>
      </c>
    </row>
    <row r="2879" spans="1:2" x14ac:dyDescent="0.25">
      <c r="A2879">
        <v>2878</v>
      </c>
      <c r="B2879">
        <v>836</v>
      </c>
    </row>
    <row r="2880" spans="1:2" x14ac:dyDescent="0.25">
      <c r="A2880">
        <v>2879</v>
      </c>
      <c r="B2880">
        <v>837</v>
      </c>
    </row>
    <row r="2881" spans="1:2" x14ac:dyDescent="0.25">
      <c r="A2881">
        <v>2880</v>
      </c>
      <c r="B2881">
        <v>837</v>
      </c>
    </row>
    <row r="2882" spans="1:2" x14ac:dyDescent="0.25">
      <c r="A2882">
        <v>2881</v>
      </c>
      <c r="B2882">
        <v>837</v>
      </c>
    </row>
    <row r="2883" spans="1:2" x14ac:dyDescent="0.25">
      <c r="A2883">
        <v>2882</v>
      </c>
      <c r="B2883">
        <v>838</v>
      </c>
    </row>
    <row r="2884" spans="1:2" x14ac:dyDescent="0.25">
      <c r="A2884">
        <v>2883</v>
      </c>
      <c r="B2884">
        <v>838</v>
      </c>
    </row>
    <row r="2885" spans="1:2" x14ac:dyDescent="0.25">
      <c r="A2885">
        <v>2884</v>
      </c>
      <c r="B2885">
        <v>839</v>
      </c>
    </row>
    <row r="2886" spans="1:2" x14ac:dyDescent="0.25">
      <c r="A2886">
        <v>2885</v>
      </c>
      <c r="B2886">
        <v>839</v>
      </c>
    </row>
    <row r="2887" spans="1:2" x14ac:dyDescent="0.25">
      <c r="A2887">
        <v>2886</v>
      </c>
      <c r="B2887">
        <v>839</v>
      </c>
    </row>
    <row r="2888" spans="1:2" x14ac:dyDescent="0.25">
      <c r="A2888">
        <v>2887</v>
      </c>
      <c r="B2888">
        <v>840</v>
      </c>
    </row>
    <row r="2889" spans="1:2" x14ac:dyDescent="0.25">
      <c r="A2889">
        <v>2888</v>
      </c>
      <c r="B2889">
        <v>840</v>
      </c>
    </row>
    <row r="2890" spans="1:2" x14ac:dyDescent="0.25">
      <c r="A2890">
        <v>2889</v>
      </c>
      <c r="B2890">
        <v>840</v>
      </c>
    </row>
    <row r="2891" spans="1:2" x14ac:dyDescent="0.25">
      <c r="A2891">
        <v>2890</v>
      </c>
      <c r="B2891">
        <v>841</v>
      </c>
    </row>
    <row r="2892" spans="1:2" x14ac:dyDescent="0.25">
      <c r="A2892">
        <v>2891</v>
      </c>
      <c r="B2892">
        <v>841</v>
      </c>
    </row>
    <row r="2893" spans="1:2" x14ac:dyDescent="0.25">
      <c r="A2893">
        <v>2892</v>
      </c>
      <c r="B2893">
        <v>842</v>
      </c>
    </row>
    <row r="2894" spans="1:2" x14ac:dyDescent="0.25">
      <c r="A2894">
        <v>2893</v>
      </c>
      <c r="B2894">
        <v>842</v>
      </c>
    </row>
    <row r="2895" spans="1:2" x14ac:dyDescent="0.25">
      <c r="A2895">
        <v>2894</v>
      </c>
      <c r="B2895">
        <v>842</v>
      </c>
    </row>
    <row r="2896" spans="1:2" x14ac:dyDescent="0.25">
      <c r="A2896">
        <v>2895</v>
      </c>
      <c r="B2896">
        <v>843</v>
      </c>
    </row>
    <row r="2897" spans="1:2" x14ac:dyDescent="0.25">
      <c r="A2897">
        <v>2896</v>
      </c>
      <c r="B2897">
        <v>843</v>
      </c>
    </row>
    <row r="2898" spans="1:2" x14ac:dyDescent="0.25">
      <c r="A2898">
        <v>2897</v>
      </c>
      <c r="B2898">
        <v>844</v>
      </c>
    </row>
    <row r="2899" spans="1:2" x14ac:dyDescent="0.25">
      <c r="A2899">
        <v>2898</v>
      </c>
      <c r="B2899">
        <v>844</v>
      </c>
    </row>
    <row r="2900" spans="1:2" x14ac:dyDescent="0.25">
      <c r="A2900">
        <v>2899</v>
      </c>
      <c r="B2900">
        <v>844</v>
      </c>
    </row>
    <row r="2901" spans="1:2" x14ac:dyDescent="0.25">
      <c r="A2901">
        <v>2900</v>
      </c>
      <c r="B2901">
        <v>845</v>
      </c>
    </row>
    <row r="2902" spans="1:2" x14ac:dyDescent="0.25">
      <c r="A2902">
        <v>2901</v>
      </c>
      <c r="B2902">
        <v>845</v>
      </c>
    </row>
    <row r="2903" spans="1:2" x14ac:dyDescent="0.25">
      <c r="A2903">
        <v>2902</v>
      </c>
      <c r="B2903">
        <v>846</v>
      </c>
    </row>
    <row r="2904" spans="1:2" x14ac:dyDescent="0.25">
      <c r="A2904">
        <v>2903</v>
      </c>
      <c r="B2904">
        <v>846</v>
      </c>
    </row>
    <row r="2905" spans="1:2" x14ac:dyDescent="0.25">
      <c r="A2905">
        <v>2904</v>
      </c>
      <c r="B2905">
        <v>846</v>
      </c>
    </row>
    <row r="2906" spans="1:2" x14ac:dyDescent="0.25">
      <c r="A2906">
        <v>2905</v>
      </c>
      <c r="B2906">
        <v>847</v>
      </c>
    </row>
    <row r="2907" spans="1:2" x14ac:dyDescent="0.25">
      <c r="A2907">
        <v>2906</v>
      </c>
      <c r="B2907">
        <v>847</v>
      </c>
    </row>
    <row r="2908" spans="1:2" x14ac:dyDescent="0.25">
      <c r="A2908">
        <v>2907</v>
      </c>
      <c r="B2908">
        <v>848</v>
      </c>
    </row>
    <row r="2909" spans="1:2" x14ac:dyDescent="0.25">
      <c r="A2909">
        <v>2908</v>
      </c>
      <c r="B2909">
        <v>848</v>
      </c>
    </row>
    <row r="2910" spans="1:2" x14ac:dyDescent="0.25">
      <c r="A2910">
        <v>2909</v>
      </c>
      <c r="B2910">
        <v>848</v>
      </c>
    </row>
    <row r="2911" spans="1:2" x14ac:dyDescent="0.25">
      <c r="A2911">
        <v>2910</v>
      </c>
      <c r="B2911">
        <v>849</v>
      </c>
    </row>
    <row r="2912" spans="1:2" x14ac:dyDescent="0.25">
      <c r="A2912">
        <v>2911</v>
      </c>
      <c r="B2912">
        <v>849</v>
      </c>
    </row>
    <row r="2913" spans="1:2" x14ac:dyDescent="0.25">
      <c r="A2913">
        <v>2912</v>
      </c>
      <c r="B2913">
        <v>849</v>
      </c>
    </row>
    <row r="2914" spans="1:2" x14ac:dyDescent="0.25">
      <c r="A2914">
        <v>2913</v>
      </c>
      <c r="B2914">
        <v>850</v>
      </c>
    </row>
    <row r="2915" spans="1:2" x14ac:dyDescent="0.25">
      <c r="A2915">
        <v>2914</v>
      </c>
      <c r="B2915">
        <v>850</v>
      </c>
    </row>
    <row r="2916" spans="1:2" x14ac:dyDescent="0.25">
      <c r="A2916">
        <v>2915</v>
      </c>
      <c r="B2916">
        <v>851</v>
      </c>
    </row>
    <row r="2917" spans="1:2" x14ac:dyDescent="0.25">
      <c r="A2917">
        <v>2916</v>
      </c>
      <c r="B2917">
        <v>851</v>
      </c>
    </row>
    <row r="2918" spans="1:2" x14ac:dyDescent="0.25">
      <c r="A2918">
        <v>2917</v>
      </c>
      <c r="B2918">
        <v>851</v>
      </c>
    </row>
    <row r="2919" spans="1:2" x14ac:dyDescent="0.25">
      <c r="A2919">
        <v>2918</v>
      </c>
      <c r="B2919">
        <v>852</v>
      </c>
    </row>
    <row r="2920" spans="1:2" x14ac:dyDescent="0.25">
      <c r="A2920">
        <v>2919</v>
      </c>
      <c r="B2920">
        <v>852</v>
      </c>
    </row>
    <row r="2921" spans="1:2" x14ac:dyDescent="0.25">
      <c r="A2921">
        <v>2920</v>
      </c>
      <c r="B2921">
        <v>853</v>
      </c>
    </row>
    <row r="2922" spans="1:2" x14ac:dyDescent="0.25">
      <c r="A2922">
        <v>2921</v>
      </c>
      <c r="B2922">
        <v>853</v>
      </c>
    </row>
    <row r="2923" spans="1:2" x14ac:dyDescent="0.25">
      <c r="A2923">
        <v>2922</v>
      </c>
      <c r="B2923">
        <v>853</v>
      </c>
    </row>
    <row r="2924" spans="1:2" x14ac:dyDescent="0.25">
      <c r="A2924">
        <v>2923</v>
      </c>
      <c r="B2924">
        <v>854</v>
      </c>
    </row>
    <row r="2925" spans="1:2" x14ac:dyDescent="0.25">
      <c r="A2925">
        <v>2924</v>
      </c>
      <c r="B2925">
        <v>854</v>
      </c>
    </row>
    <row r="2926" spans="1:2" x14ac:dyDescent="0.25">
      <c r="A2926">
        <v>2925</v>
      </c>
      <c r="B2926">
        <v>855</v>
      </c>
    </row>
    <row r="2927" spans="1:2" x14ac:dyDescent="0.25">
      <c r="A2927">
        <v>2926</v>
      </c>
      <c r="B2927">
        <v>855</v>
      </c>
    </row>
    <row r="2928" spans="1:2" x14ac:dyDescent="0.25">
      <c r="A2928">
        <v>2927</v>
      </c>
      <c r="B2928">
        <v>855</v>
      </c>
    </row>
    <row r="2929" spans="1:2" x14ac:dyDescent="0.25">
      <c r="A2929">
        <v>2928</v>
      </c>
      <c r="B2929">
        <v>856</v>
      </c>
    </row>
    <row r="2930" spans="1:2" x14ac:dyDescent="0.25">
      <c r="A2930">
        <v>2929</v>
      </c>
      <c r="B2930">
        <v>856</v>
      </c>
    </row>
    <row r="2931" spans="1:2" x14ac:dyDescent="0.25">
      <c r="A2931">
        <v>2930</v>
      </c>
      <c r="B2931">
        <v>856</v>
      </c>
    </row>
    <row r="2932" spans="1:2" x14ac:dyDescent="0.25">
      <c r="A2932">
        <v>2931</v>
      </c>
      <c r="B2932">
        <v>857</v>
      </c>
    </row>
    <row r="2933" spans="1:2" x14ac:dyDescent="0.25">
      <c r="A2933">
        <v>2932</v>
      </c>
      <c r="B2933">
        <v>857</v>
      </c>
    </row>
    <row r="2934" spans="1:2" x14ac:dyDescent="0.25">
      <c r="A2934">
        <v>2933</v>
      </c>
      <c r="B2934">
        <v>858</v>
      </c>
    </row>
    <row r="2935" spans="1:2" x14ac:dyDescent="0.25">
      <c r="A2935">
        <v>2934</v>
      </c>
      <c r="B2935">
        <v>858</v>
      </c>
    </row>
    <row r="2936" spans="1:2" x14ac:dyDescent="0.25">
      <c r="A2936">
        <v>2935</v>
      </c>
      <c r="B2936">
        <v>858</v>
      </c>
    </row>
    <row r="2937" spans="1:2" x14ac:dyDescent="0.25">
      <c r="A2937">
        <v>2936</v>
      </c>
      <c r="B2937">
        <v>859</v>
      </c>
    </row>
    <row r="2938" spans="1:2" x14ac:dyDescent="0.25">
      <c r="A2938">
        <v>2937</v>
      </c>
      <c r="B2938">
        <v>859</v>
      </c>
    </row>
    <row r="2939" spans="1:2" x14ac:dyDescent="0.25">
      <c r="A2939">
        <v>2938</v>
      </c>
      <c r="B2939">
        <v>860</v>
      </c>
    </row>
    <row r="2940" spans="1:2" x14ac:dyDescent="0.25">
      <c r="A2940">
        <v>2939</v>
      </c>
      <c r="B2940">
        <v>860</v>
      </c>
    </row>
    <row r="2941" spans="1:2" x14ac:dyDescent="0.25">
      <c r="A2941">
        <v>2940</v>
      </c>
      <c r="B2941">
        <v>860</v>
      </c>
    </row>
    <row r="2942" spans="1:2" x14ac:dyDescent="0.25">
      <c r="A2942">
        <v>2941</v>
      </c>
      <c r="B2942">
        <v>861</v>
      </c>
    </row>
    <row r="2943" spans="1:2" x14ac:dyDescent="0.25">
      <c r="A2943">
        <v>2942</v>
      </c>
      <c r="B2943">
        <v>861</v>
      </c>
    </row>
    <row r="2944" spans="1:2" x14ac:dyDescent="0.25">
      <c r="A2944">
        <v>2943</v>
      </c>
      <c r="B2944">
        <v>862</v>
      </c>
    </row>
    <row r="2945" spans="1:2" x14ac:dyDescent="0.25">
      <c r="A2945">
        <v>2944</v>
      </c>
      <c r="B2945">
        <v>862</v>
      </c>
    </row>
    <row r="2946" spans="1:2" x14ac:dyDescent="0.25">
      <c r="A2946">
        <v>2945</v>
      </c>
      <c r="B2946">
        <v>862</v>
      </c>
    </row>
    <row r="2947" spans="1:2" x14ac:dyDescent="0.25">
      <c r="A2947">
        <v>2946</v>
      </c>
      <c r="B2947">
        <v>863</v>
      </c>
    </row>
    <row r="2948" spans="1:2" x14ac:dyDescent="0.25">
      <c r="A2948">
        <v>2947</v>
      </c>
      <c r="B2948">
        <v>863</v>
      </c>
    </row>
    <row r="2949" spans="1:2" x14ac:dyDescent="0.25">
      <c r="A2949">
        <v>2948</v>
      </c>
      <c r="B2949">
        <v>864</v>
      </c>
    </row>
    <row r="2950" spans="1:2" x14ac:dyDescent="0.25">
      <c r="A2950">
        <v>2949</v>
      </c>
      <c r="B2950">
        <v>864</v>
      </c>
    </row>
    <row r="2951" spans="1:2" x14ac:dyDescent="0.25">
      <c r="A2951">
        <v>2950</v>
      </c>
      <c r="B2951">
        <v>864</v>
      </c>
    </row>
    <row r="2952" spans="1:2" x14ac:dyDescent="0.25">
      <c r="A2952">
        <v>2951</v>
      </c>
      <c r="B2952">
        <v>865</v>
      </c>
    </row>
    <row r="2953" spans="1:2" x14ac:dyDescent="0.25">
      <c r="A2953">
        <v>2952</v>
      </c>
      <c r="B2953">
        <v>865</v>
      </c>
    </row>
    <row r="2954" spans="1:2" x14ac:dyDescent="0.25">
      <c r="A2954">
        <v>2953</v>
      </c>
      <c r="B2954">
        <v>865</v>
      </c>
    </row>
    <row r="2955" spans="1:2" x14ac:dyDescent="0.25">
      <c r="A2955">
        <v>2954</v>
      </c>
      <c r="B2955">
        <v>866</v>
      </c>
    </row>
    <row r="2956" spans="1:2" x14ac:dyDescent="0.25">
      <c r="A2956">
        <v>2955</v>
      </c>
      <c r="B2956">
        <v>866</v>
      </c>
    </row>
    <row r="2957" spans="1:2" x14ac:dyDescent="0.25">
      <c r="A2957">
        <v>2956</v>
      </c>
      <c r="B2957">
        <v>867</v>
      </c>
    </row>
    <row r="2958" spans="1:2" x14ac:dyDescent="0.25">
      <c r="A2958">
        <v>2957</v>
      </c>
      <c r="B2958">
        <v>867</v>
      </c>
    </row>
    <row r="2959" spans="1:2" x14ac:dyDescent="0.25">
      <c r="A2959">
        <v>2958</v>
      </c>
      <c r="B2959">
        <v>867</v>
      </c>
    </row>
    <row r="2960" spans="1:2" x14ac:dyDescent="0.25">
      <c r="A2960">
        <v>2959</v>
      </c>
      <c r="B2960">
        <v>868</v>
      </c>
    </row>
    <row r="2961" spans="1:2" x14ac:dyDescent="0.25">
      <c r="A2961">
        <v>2960</v>
      </c>
      <c r="B2961">
        <v>868</v>
      </c>
    </row>
    <row r="2962" spans="1:2" x14ac:dyDescent="0.25">
      <c r="A2962">
        <v>2961</v>
      </c>
      <c r="B2962">
        <v>869</v>
      </c>
    </row>
    <row r="2963" spans="1:2" x14ac:dyDescent="0.25">
      <c r="A2963">
        <v>2962</v>
      </c>
      <c r="B2963">
        <v>869</v>
      </c>
    </row>
    <row r="2964" spans="1:2" x14ac:dyDescent="0.25">
      <c r="A2964">
        <v>2963</v>
      </c>
      <c r="B2964">
        <v>869</v>
      </c>
    </row>
    <row r="2965" spans="1:2" x14ac:dyDescent="0.25">
      <c r="A2965">
        <v>2964</v>
      </c>
      <c r="B2965">
        <v>870</v>
      </c>
    </row>
    <row r="2966" spans="1:2" x14ac:dyDescent="0.25">
      <c r="A2966">
        <v>2965</v>
      </c>
      <c r="B2966">
        <v>870</v>
      </c>
    </row>
    <row r="2967" spans="1:2" x14ac:dyDescent="0.25">
      <c r="A2967">
        <v>2966</v>
      </c>
      <c r="B2967">
        <v>871</v>
      </c>
    </row>
    <row r="2968" spans="1:2" x14ac:dyDescent="0.25">
      <c r="A2968">
        <v>2967</v>
      </c>
      <c r="B2968">
        <v>871</v>
      </c>
    </row>
    <row r="2969" spans="1:2" x14ac:dyDescent="0.25">
      <c r="A2969">
        <v>2968</v>
      </c>
      <c r="B2969">
        <v>871</v>
      </c>
    </row>
    <row r="2970" spans="1:2" x14ac:dyDescent="0.25">
      <c r="A2970">
        <v>2969</v>
      </c>
      <c r="B2970">
        <v>872</v>
      </c>
    </row>
    <row r="2971" spans="1:2" x14ac:dyDescent="0.25">
      <c r="A2971">
        <v>2970</v>
      </c>
      <c r="B2971">
        <v>872</v>
      </c>
    </row>
    <row r="2972" spans="1:2" x14ac:dyDescent="0.25">
      <c r="A2972">
        <v>2971</v>
      </c>
      <c r="B2972">
        <v>872</v>
      </c>
    </row>
    <row r="2973" spans="1:2" x14ac:dyDescent="0.25">
      <c r="A2973">
        <v>2972</v>
      </c>
      <c r="B2973">
        <v>873</v>
      </c>
    </row>
    <row r="2974" spans="1:2" x14ac:dyDescent="0.25">
      <c r="A2974">
        <v>2973</v>
      </c>
      <c r="B2974">
        <v>873</v>
      </c>
    </row>
    <row r="2975" spans="1:2" x14ac:dyDescent="0.25">
      <c r="A2975">
        <v>2974</v>
      </c>
      <c r="B2975">
        <v>874</v>
      </c>
    </row>
    <row r="2976" spans="1:2" x14ac:dyDescent="0.25">
      <c r="A2976">
        <v>2975</v>
      </c>
      <c r="B2976">
        <v>874</v>
      </c>
    </row>
    <row r="2977" spans="1:2" x14ac:dyDescent="0.25">
      <c r="A2977">
        <v>2976</v>
      </c>
      <c r="B2977">
        <v>874</v>
      </c>
    </row>
    <row r="2978" spans="1:2" x14ac:dyDescent="0.25">
      <c r="A2978">
        <v>2977</v>
      </c>
      <c r="B2978">
        <v>875</v>
      </c>
    </row>
    <row r="2979" spans="1:2" x14ac:dyDescent="0.25">
      <c r="A2979">
        <v>2978</v>
      </c>
      <c r="B2979">
        <v>875</v>
      </c>
    </row>
    <row r="2980" spans="1:2" x14ac:dyDescent="0.25">
      <c r="A2980">
        <v>2979</v>
      </c>
      <c r="B2980">
        <v>876</v>
      </c>
    </row>
    <row r="2981" spans="1:2" x14ac:dyDescent="0.25">
      <c r="A2981">
        <v>2980</v>
      </c>
      <c r="B2981">
        <v>876</v>
      </c>
    </row>
    <row r="2982" spans="1:2" x14ac:dyDescent="0.25">
      <c r="A2982">
        <v>2981</v>
      </c>
      <c r="B2982">
        <v>876</v>
      </c>
    </row>
    <row r="2983" spans="1:2" x14ac:dyDescent="0.25">
      <c r="A2983">
        <v>2982</v>
      </c>
      <c r="B2983">
        <v>877</v>
      </c>
    </row>
    <row r="2984" spans="1:2" x14ac:dyDescent="0.25">
      <c r="A2984">
        <v>2983</v>
      </c>
      <c r="B2984">
        <v>877</v>
      </c>
    </row>
    <row r="2985" spans="1:2" x14ac:dyDescent="0.25">
      <c r="A2985">
        <v>2984</v>
      </c>
      <c r="B2985">
        <v>878</v>
      </c>
    </row>
    <row r="2986" spans="1:2" x14ac:dyDescent="0.25">
      <c r="A2986">
        <v>2985</v>
      </c>
      <c r="B2986">
        <v>878</v>
      </c>
    </row>
    <row r="2987" spans="1:2" x14ac:dyDescent="0.25">
      <c r="A2987">
        <v>2986</v>
      </c>
      <c r="B2987">
        <v>878</v>
      </c>
    </row>
    <row r="2988" spans="1:2" x14ac:dyDescent="0.25">
      <c r="A2988">
        <v>2987</v>
      </c>
      <c r="B2988">
        <v>879</v>
      </c>
    </row>
    <row r="2989" spans="1:2" x14ac:dyDescent="0.25">
      <c r="A2989">
        <v>2988</v>
      </c>
      <c r="B2989">
        <v>879</v>
      </c>
    </row>
    <row r="2990" spans="1:2" x14ac:dyDescent="0.25">
      <c r="A2990">
        <v>2989</v>
      </c>
      <c r="B2990">
        <v>879</v>
      </c>
    </row>
    <row r="2991" spans="1:2" x14ac:dyDescent="0.25">
      <c r="A2991">
        <v>2990</v>
      </c>
      <c r="B2991">
        <v>880</v>
      </c>
    </row>
    <row r="2992" spans="1:2" x14ac:dyDescent="0.25">
      <c r="A2992">
        <v>2991</v>
      </c>
      <c r="B2992">
        <v>880</v>
      </c>
    </row>
    <row r="2993" spans="1:2" x14ac:dyDescent="0.25">
      <c r="A2993">
        <v>2992</v>
      </c>
      <c r="B2993">
        <v>881</v>
      </c>
    </row>
    <row r="2994" spans="1:2" x14ac:dyDescent="0.25">
      <c r="A2994">
        <v>2993</v>
      </c>
      <c r="B2994">
        <v>881</v>
      </c>
    </row>
    <row r="2995" spans="1:2" x14ac:dyDescent="0.25">
      <c r="A2995">
        <v>2994</v>
      </c>
      <c r="B2995">
        <v>881</v>
      </c>
    </row>
    <row r="2996" spans="1:2" x14ac:dyDescent="0.25">
      <c r="A2996">
        <v>2995</v>
      </c>
      <c r="B2996">
        <v>882</v>
      </c>
    </row>
    <row r="2997" spans="1:2" x14ac:dyDescent="0.25">
      <c r="A2997">
        <v>2996</v>
      </c>
      <c r="B2997">
        <v>882</v>
      </c>
    </row>
    <row r="2998" spans="1:2" x14ac:dyDescent="0.25">
      <c r="A2998">
        <v>2997</v>
      </c>
      <c r="B2998">
        <v>883</v>
      </c>
    </row>
    <row r="2999" spans="1:2" x14ac:dyDescent="0.25">
      <c r="A2999">
        <v>2998</v>
      </c>
      <c r="B2999">
        <v>883</v>
      </c>
    </row>
    <row r="3000" spans="1:2" x14ac:dyDescent="0.25">
      <c r="A3000">
        <v>2999</v>
      </c>
      <c r="B3000">
        <v>883</v>
      </c>
    </row>
    <row r="3001" spans="1:2" x14ac:dyDescent="0.25">
      <c r="A3001">
        <v>3000</v>
      </c>
      <c r="B3001">
        <v>884</v>
      </c>
    </row>
    <row r="3002" spans="1:2" x14ac:dyDescent="0.25">
      <c r="A3002">
        <v>3001</v>
      </c>
      <c r="B3002">
        <v>884</v>
      </c>
    </row>
    <row r="3003" spans="1:2" x14ac:dyDescent="0.25">
      <c r="A3003">
        <v>3002</v>
      </c>
      <c r="B3003">
        <v>885</v>
      </c>
    </row>
    <row r="3004" spans="1:2" x14ac:dyDescent="0.25">
      <c r="A3004">
        <v>3003</v>
      </c>
      <c r="B3004">
        <v>885</v>
      </c>
    </row>
    <row r="3005" spans="1:2" x14ac:dyDescent="0.25">
      <c r="A3005">
        <v>3004</v>
      </c>
      <c r="B3005">
        <v>885</v>
      </c>
    </row>
    <row r="3006" spans="1:2" x14ac:dyDescent="0.25">
      <c r="A3006">
        <v>3005</v>
      </c>
      <c r="B3006">
        <v>886</v>
      </c>
    </row>
    <row r="3007" spans="1:2" x14ac:dyDescent="0.25">
      <c r="A3007">
        <v>3006</v>
      </c>
      <c r="B3007">
        <v>886</v>
      </c>
    </row>
    <row r="3008" spans="1:2" x14ac:dyDescent="0.25">
      <c r="A3008">
        <v>3007</v>
      </c>
      <c r="B3008">
        <v>887</v>
      </c>
    </row>
    <row r="3009" spans="1:2" x14ac:dyDescent="0.25">
      <c r="A3009">
        <v>3008</v>
      </c>
      <c r="B3009">
        <v>887</v>
      </c>
    </row>
    <row r="3010" spans="1:2" x14ac:dyDescent="0.25">
      <c r="A3010">
        <v>3009</v>
      </c>
      <c r="B3010">
        <v>887</v>
      </c>
    </row>
    <row r="3011" spans="1:2" x14ac:dyDescent="0.25">
      <c r="A3011">
        <v>3010</v>
      </c>
      <c r="B3011">
        <v>888</v>
      </c>
    </row>
    <row r="3012" spans="1:2" x14ac:dyDescent="0.25">
      <c r="A3012">
        <v>3011</v>
      </c>
      <c r="B3012">
        <v>888</v>
      </c>
    </row>
    <row r="3013" spans="1:2" x14ac:dyDescent="0.25">
      <c r="A3013">
        <v>3012</v>
      </c>
      <c r="B3013">
        <v>888</v>
      </c>
    </row>
    <row r="3014" spans="1:2" x14ac:dyDescent="0.25">
      <c r="A3014">
        <v>3013</v>
      </c>
      <c r="B3014">
        <v>889</v>
      </c>
    </row>
    <row r="3015" spans="1:2" x14ac:dyDescent="0.25">
      <c r="A3015">
        <v>3014</v>
      </c>
      <c r="B3015">
        <v>889</v>
      </c>
    </row>
    <row r="3016" spans="1:2" x14ac:dyDescent="0.25">
      <c r="A3016">
        <v>3015</v>
      </c>
      <c r="B3016">
        <v>890</v>
      </c>
    </row>
    <row r="3017" spans="1:2" x14ac:dyDescent="0.25">
      <c r="A3017">
        <v>3016</v>
      </c>
      <c r="B3017">
        <v>890</v>
      </c>
    </row>
    <row r="3018" spans="1:2" x14ac:dyDescent="0.25">
      <c r="A3018">
        <v>3017</v>
      </c>
      <c r="B3018">
        <v>890</v>
      </c>
    </row>
    <row r="3019" spans="1:2" x14ac:dyDescent="0.25">
      <c r="A3019">
        <v>3018</v>
      </c>
      <c r="B3019">
        <v>891</v>
      </c>
    </row>
    <row r="3020" spans="1:2" x14ac:dyDescent="0.25">
      <c r="A3020">
        <v>3019</v>
      </c>
      <c r="B3020">
        <v>891</v>
      </c>
    </row>
    <row r="3021" spans="1:2" x14ac:dyDescent="0.25">
      <c r="A3021">
        <v>3020</v>
      </c>
      <c r="B3021">
        <v>892</v>
      </c>
    </row>
    <row r="3022" spans="1:2" x14ac:dyDescent="0.25">
      <c r="A3022">
        <v>3021</v>
      </c>
      <c r="B3022">
        <v>892</v>
      </c>
    </row>
    <row r="3023" spans="1:2" x14ac:dyDescent="0.25">
      <c r="A3023">
        <v>3022</v>
      </c>
      <c r="B3023">
        <v>892</v>
      </c>
    </row>
    <row r="3024" spans="1:2" x14ac:dyDescent="0.25">
      <c r="A3024">
        <v>3023</v>
      </c>
      <c r="B3024">
        <v>893</v>
      </c>
    </row>
    <row r="3025" spans="1:2" x14ac:dyDescent="0.25">
      <c r="A3025">
        <v>3024</v>
      </c>
      <c r="B3025">
        <v>893</v>
      </c>
    </row>
    <row r="3026" spans="1:2" x14ac:dyDescent="0.25">
      <c r="A3026">
        <v>3025</v>
      </c>
      <c r="B3026">
        <v>894</v>
      </c>
    </row>
    <row r="3027" spans="1:2" x14ac:dyDescent="0.25">
      <c r="A3027">
        <v>3026</v>
      </c>
      <c r="B3027">
        <v>894</v>
      </c>
    </row>
    <row r="3028" spans="1:2" x14ac:dyDescent="0.25">
      <c r="A3028">
        <v>3027</v>
      </c>
      <c r="B3028">
        <v>894</v>
      </c>
    </row>
    <row r="3029" spans="1:2" x14ac:dyDescent="0.25">
      <c r="A3029">
        <v>3028</v>
      </c>
      <c r="B3029">
        <v>895</v>
      </c>
    </row>
    <row r="3030" spans="1:2" x14ac:dyDescent="0.25">
      <c r="A3030">
        <v>3029</v>
      </c>
      <c r="B3030">
        <v>895</v>
      </c>
    </row>
    <row r="3031" spans="1:2" x14ac:dyDescent="0.25">
      <c r="A3031">
        <v>3030</v>
      </c>
      <c r="B3031">
        <v>895</v>
      </c>
    </row>
    <row r="3032" spans="1:2" x14ac:dyDescent="0.25">
      <c r="A3032">
        <v>3031</v>
      </c>
      <c r="B3032">
        <v>896</v>
      </c>
    </row>
    <row r="3033" spans="1:2" x14ac:dyDescent="0.25">
      <c r="A3033">
        <v>3032</v>
      </c>
      <c r="B3033">
        <v>896</v>
      </c>
    </row>
    <row r="3034" spans="1:2" x14ac:dyDescent="0.25">
      <c r="A3034">
        <v>3033</v>
      </c>
      <c r="B3034">
        <v>897</v>
      </c>
    </row>
    <row r="3035" spans="1:2" x14ac:dyDescent="0.25">
      <c r="A3035">
        <v>3034</v>
      </c>
      <c r="B3035">
        <v>897</v>
      </c>
    </row>
    <row r="3036" spans="1:2" x14ac:dyDescent="0.25">
      <c r="A3036">
        <v>3035</v>
      </c>
      <c r="B3036">
        <v>897</v>
      </c>
    </row>
    <row r="3037" spans="1:2" x14ac:dyDescent="0.25">
      <c r="A3037">
        <v>3036</v>
      </c>
      <c r="B3037">
        <v>898</v>
      </c>
    </row>
    <row r="3038" spans="1:2" x14ac:dyDescent="0.25">
      <c r="A3038">
        <v>3037</v>
      </c>
      <c r="B3038">
        <v>898</v>
      </c>
    </row>
    <row r="3039" spans="1:2" x14ac:dyDescent="0.25">
      <c r="A3039">
        <v>3038</v>
      </c>
      <c r="B3039">
        <v>899</v>
      </c>
    </row>
    <row r="3040" spans="1:2" x14ac:dyDescent="0.25">
      <c r="A3040">
        <v>3039</v>
      </c>
      <c r="B3040">
        <v>899</v>
      </c>
    </row>
    <row r="3041" spans="1:2" x14ac:dyDescent="0.25">
      <c r="A3041">
        <v>3040</v>
      </c>
      <c r="B3041">
        <v>899</v>
      </c>
    </row>
    <row r="3042" spans="1:2" x14ac:dyDescent="0.25">
      <c r="A3042">
        <v>3041</v>
      </c>
      <c r="B3042">
        <v>900</v>
      </c>
    </row>
    <row r="3043" spans="1:2" x14ac:dyDescent="0.25">
      <c r="A3043">
        <v>3042</v>
      </c>
      <c r="B3043">
        <v>900</v>
      </c>
    </row>
    <row r="3044" spans="1:2" x14ac:dyDescent="0.25">
      <c r="A3044">
        <v>3043</v>
      </c>
      <c r="B3044">
        <v>901</v>
      </c>
    </row>
    <row r="3045" spans="1:2" x14ac:dyDescent="0.25">
      <c r="A3045">
        <v>3044</v>
      </c>
      <c r="B3045">
        <v>901</v>
      </c>
    </row>
    <row r="3046" spans="1:2" x14ac:dyDescent="0.25">
      <c r="A3046">
        <v>3045</v>
      </c>
      <c r="B3046">
        <v>901</v>
      </c>
    </row>
    <row r="3047" spans="1:2" x14ac:dyDescent="0.25">
      <c r="A3047">
        <v>3046</v>
      </c>
      <c r="B3047">
        <v>902</v>
      </c>
    </row>
    <row r="3048" spans="1:2" x14ac:dyDescent="0.25">
      <c r="A3048">
        <v>3047</v>
      </c>
      <c r="B3048">
        <v>902</v>
      </c>
    </row>
    <row r="3049" spans="1:2" x14ac:dyDescent="0.25">
      <c r="A3049">
        <v>3048</v>
      </c>
      <c r="B3049">
        <v>903</v>
      </c>
    </row>
    <row r="3050" spans="1:2" x14ac:dyDescent="0.25">
      <c r="A3050">
        <v>3049</v>
      </c>
      <c r="B3050">
        <v>903</v>
      </c>
    </row>
    <row r="3051" spans="1:2" x14ac:dyDescent="0.25">
      <c r="A3051">
        <v>3050</v>
      </c>
      <c r="B3051">
        <v>903</v>
      </c>
    </row>
    <row r="3052" spans="1:2" x14ac:dyDescent="0.25">
      <c r="A3052">
        <v>3051</v>
      </c>
      <c r="B3052">
        <v>904</v>
      </c>
    </row>
    <row r="3053" spans="1:2" x14ac:dyDescent="0.25">
      <c r="A3053">
        <v>3052</v>
      </c>
      <c r="B3053">
        <v>904</v>
      </c>
    </row>
    <row r="3054" spans="1:2" x14ac:dyDescent="0.25">
      <c r="A3054">
        <v>3053</v>
      </c>
      <c r="B3054">
        <v>904</v>
      </c>
    </row>
    <row r="3055" spans="1:2" x14ac:dyDescent="0.25">
      <c r="A3055">
        <v>3054</v>
      </c>
      <c r="B3055">
        <v>905</v>
      </c>
    </row>
    <row r="3056" spans="1:2" x14ac:dyDescent="0.25">
      <c r="A3056">
        <v>3055</v>
      </c>
      <c r="B3056">
        <v>905</v>
      </c>
    </row>
    <row r="3057" spans="1:2" x14ac:dyDescent="0.25">
      <c r="A3057">
        <v>3056</v>
      </c>
      <c r="B3057">
        <v>906</v>
      </c>
    </row>
    <row r="3058" spans="1:2" x14ac:dyDescent="0.25">
      <c r="A3058">
        <v>3057</v>
      </c>
      <c r="B3058">
        <v>906</v>
      </c>
    </row>
    <row r="3059" spans="1:2" x14ac:dyDescent="0.25">
      <c r="A3059">
        <v>3058</v>
      </c>
      <c r="B3059">
        <v>906</v>
      </c>
    </row>
    <row r="3060" spans="1:2" x14ac:dyDescent="0.25">
      <c r="A3060">
        <v>3059</v>
      </c>
      <c r="B3060">
        <v>907</v>
      </c>
    </row>
    <row r="3061" spans="1:2" x14ac:dyDescent="0.25">
      <c r="A3061">
        <v>3060</v>
      </c>
      <c r="B3061">
        <v>907</v>
      </c>
    </row>
    <row r="3062" spans="1:2" x14ac:dyDescent="0.25">
      <c r="A3062">
        <v>3061</v>
      </c>
      <c r="B3062">
        <v>908</v>
      </c>
    </row>
    <row r="3063" spans="1:2" x14ac:dyDescent="0.25">
      <c r="A3063">
        <v>3062</v>
      </c>
      <c r="B3063">
        <v>908</v>
      </c>
    </row>
    <row r="3064" spans="1:2" x14ac:dyDescent="0.25">
      <c r="A3064">
        <v>3063</v>
      </c>
      <c r="B3064">
        <v>908</v>
      </c>
    </row>
    <row r="3065" spans="1:2" x14ac:dyDescent="0.25">
      <c r="A3065">
        <v>3064</v>
      </c>
      <c r="B3065">
        <v>909</v>
      </c>
    </row>
    <row r="3066" spans="1:2" x14ac:dyDescent="0.25">
      <c r="A3066">
        <v>3065</v>
      </c>
      <c r="B3066">
        <v>909</v>
      </c>
    </row>
    <row r="3067" spans="1:2" x14ac:dyDescent="0.25">
      <c r="A3067">
        <v>3066</v>
      </c>
      <c r="B3067">
        <v>910</v>
      </c>
    </row>
    <row r="3068" spans="1:2" x14ac:dyDescent="0.25">
      <c r="A3068">
        <v>3067</v>
      </c>
      <c r="B3068">
        <v>910</v>
      </c>
    </row>
    <row r="3069" spans="1:2" x14ac:dyDescent="0.25">
      <c r="A3069">
        <v>3068</v>
      </c>
      <c r="B3069">
        <v>910</v>
      </c>
    </row>
    <row r="3070" spans="1:2" x14ac:dyDescent="0.25">
      <c r="A3070">
        <v>3069</v>
      </c>
      <c r="B3070">
        <v>911</v>
      </c>
    </row>
    <row r="3071" spans="1:2" x14ac:dyDescent="0.25">
      <c r="A3071">
        <v>3070</v>
      </c>
      <c r="B3071">
        <v>911</v>
      </c>
    </row>
    <row r="3072" spans="1:2" x14ac:dyDescent="0.25">
      <c r="A3072">
        <v>3071</v>
      </c>
      <c r="B3072">
        <v>911</v>
      </c>
    </row>
    <row r="3073" spans="1:2" x14ac:dyDescent="0.25">
      <c r="A3073">
        <v>3072</v>
      </c>
      <c r="B3073">
        <v>912</v>
      </c>
    </row>
    <row r="3074" spans="1:2" x14ac:dyDescent="0.25">
      <c r="A3074">
        <v>3073</v>
      </c>
      <c r="B3074">
        <v>912</v>
      </c>
    </row>
    <row r="3075" spans="1:2" x14ac:dyDescent="0.25">
      <c r="A3075">
        <v>3074</v>
      </c>
      <c r="B3075">
        <v>913</v>
      </c>
    </row>
    <row r="3076" spans="1:2" x14ac:dyDescent="0.25">
      <c r="A3076">
        <v>3075</v>
      </c>
      <c r="B3076">
        <v>913</v>
      </c>
    </row>
    <row r="3077" spans="1:2" x14ac:dyDescent="0.25">
      <c r="A3077">
        <v>3076</v>
      </c>
      <c r="B3077">
        <v>913</v>
      </c>
    </row>
    <row r="3078" spans="1:2" x14ac:dyDescent="0.25">
      <c r="A3078">
        <v>3077</v>
      </c>
      <c r="B3078">
        <v>914</v>
      </c>
    </row>
    <row r="3079" spans="1:2" x14ac:dyDescent="0.25">
      <c r="A3079">
        <v>3078</v>
      </c>
      <c r="B3079">
        <v>914</v>
      </c>
    </row>
    <row r="3080" spans="1:2" x14ac:dyDescent="0.25">
      <c r="A3080">
        <v>3079</v>
      </c>
      <c r="B3080">
        <v>915</v>
      </c>
    </row>
    <row r="3081" spans="1:2" x14ac:dyDescent="0.25">
      <c r="A3081">
        <v>3080</v>
      </c>
      <c r="B3081">
        <v>915</v>
      </c>
    </row>
    <row r="3082" spans="1:2" x14ac:dyDescent="0.25">
      <c r="A3082">
        <v>3081</v>
      </c>
      <c r="B3082">
        <v>915</v>
      </c>
    </row>
    <row r="3083" spans="1:2" x14ac:dyDescent="0.25">
      <c r="A3083">
        <v>3082</v>
      </c>
      <c r="B3083">
        <v>916</v>
      </c>
    </row>
    <row r="3084" spans="1:2" x14ac:dyDescent="0.25">
      <c r="A3084">
        <v>3083</v>
      </c>
      <c r="B3084">
        <v>916</v>
      </c>
    </row>
    <row r="3085" spans="1:2" x14ac:dyDescent="0.25">
      <c r="A3085">
        <v>3084</v>
      </c>
      <c r="B3085">
        <v>917</v>
      </c>
    </row>
    <row r="3086" spans="1:2" x14ac:dyDescent="0.25">
      <c r="A3086">
        <v>3085</v>
      </c>
      <c r="B3086">
        <v>917</v>
      </c>
    </row>
    <row r="3087" spans="1:2" x14ac:dyDescent="0.25">
      <c r="A3087">
        <v>3086</v>
      </c>
      <c r="B3087">
        <v>917</v>
      </c>
    </row>
    <row r="3088" spans="1:2" x14ac:dyDescent="0.25">
      <c r="A3088">
        <v>3087</v>
      </c>
      <c r="B3088">
        <v>918</v>
      </c>
    </row>
    <row r="3089" spans="1:2" x14ac:dyDescent="0.25">
      <c r="A3089">
        <v>3088</v>
      </c>
      <c r="B3089">
        <v>918</v>
      </c>
    </row>
    <row r="3090" spans="1:2" x14ac:dyDescent="0.25">
      <c r="A3090">
        <v>3089</v>
      </c>
      <c r="B3090">
        <v>918</v>
      </c>
    </row>
    <row r="3091" spans="1:2" x14ac:dyDescent="0.25">
      <c r="A3091">
        <v>3090</v>
      </c>
      <c r="B3091">
        <v>919</v>
      </c>
    </row>
    <row r="3092" spans="1:2" x14ac:dyDescent="0.25">
      <c r="A3092">
        <v>3091</v>
      </c>
      <c r="B3092">
        <v>919</v>
      </c>
    </row>
    <row r="3093" spans="1:2" x14ac:dyDescent="0.25">
      <c r="A3093">
        <v>3092</v>
      </c>
      <c r="B3093">
        <v>920</v>
      </c>
    </row>
    <row r="3094" spans="1:2" x14ac:dyDescent="0.25">
      <c r="A3094">
        <v>3093</v>
      </c>
      <c r="B3094">
        <v>920</v>
      </c>
    </row>
    <row r="3095" spans="1:2" x14ac:dyDescent="0.25">
      <c r="A3095">
        <v>3094</v>
      </c>
      <c r="B3095">
        <v>920</v>
      </c>
    </row>
    <row r="3096" spans="1:2" x14ac:dyDescent="0.25">
      <c r="A3096">
        <v>3095</v>
      </c>
      <c r="B3096">
        <v>921</v>
      </c>
    </row>
    <row r="3097" spans="1:2" x14ac:dyDescent="0.25">
      <c r="A3097">
        <v>3096</v>
      </c>
      <c r="B3097">
        <v>921</v>
      </c>
    </row>
    <row r="3098" spans="1:2" x14ac:dyDescent="0.25">
      <c r="A3098">
        <v>3097</v>
      </c>
      <c r="B3098">
        <v>922</v>
      </c>
    </row>
    <row r="3099" spans="1:2" x14ac:dyDescent="0.25">
      <c r="A3099">
        <v>3098</v>
      </c>
      <c r="B3099">
        <v>922</v>
      </c>
    </row>
    <row r="3100" spans="1:2" x14ac:dyDescent="0.25">
      <c r="A3100">
        <v>3099</v>
      </c>
      <c r="B3100">
        <v>922</v>
      </c>
    </row>
    <row r="3101" spans="1:2" x14ac:dyDescent="0.25">
      <c r="A3101">
        <v>3100</v>
      </c>
      <c r="B3101">
        <v>923</v>
      </c>
    </row>
    <row r="3102" spans="1:2" x14ac:dyDescent="0.25">
      <c r="A3102">
        <v>3101</v>
      </c>
      <c r="B3102">
        <v>923</v>
      </c>
    </row>
    <row r="3103" spans="1:2" x14ac:dyDescent="0.25">
      <c r="A3103">
        <v>3102</v>
      </c>
      <c r="B3103">
        <v>924</v>
      </c>
    </row>
    <row r="3104" spans="1:2" x14ac:dyDescent="0.25">
      <c r="A3104">
        <v>3103</v>
      </c>
      <c r="B3104">
        <v>924</v>
      </c>
    </row>
    <row r="3105" spans="1:2" x14ac:dyDescent="0.25">
      <c r="A3105">
        <v>3104</v>
      </c>
      <c r="B3105">
        <v>924</v>
      </c>
    </row>
    <row r="3106" spans="1:2" x14ac:dyDescent="0.25">
      <c r="A3106">
        <v>3105</v>
      </c>
      <c r="B3106">
        <v>925</v>
      </c>
    </row>
    <row r="3107" spans="1:2" x14ac:dyDescent="0.25">
      <c r="A3107">
        <v>3106</v>
      </c>
      <c r="B3107">
        <v>925</v>
      </c>
    </row>
    <row r="3108" spans="1:2" x14ac:dyDescent="0.25">
      <c r="A3108">
        <v>3107</v>
      </c>
      <c r="B3108">
        <v>926</v>
      </c>
    </row>
    <row r="3109" spans="1:2" x14ac:dyDescent="0.25">
      <c r="A3109">
        <v>3108</v>
      </c>
      <c r="B3109">
        <v>926</v>
      </c>
    </row>
    <row r="3110" spans="1:2" x14ac:dyDescent="0.25">
      <c r="A3110">
        <v>3109</v>
      </c>
      <c r="B3110">
        <v>926</v>
      </c>
    </row>
    <row r="3111" spans="1:2" x14ac:dyDescent="0.25">
      <c r="A3111">
        <v>3110</v>
      </c>
      <c r="B3111">
        <v>927</v>
      </c>
    </row>
    <row r="3112" spans="1:2" x14ac:dyDescent="0.25">
      <c r="A3112">
        <v>3111</v>
      </c>
      <c r="B3112">
        <v>927</v>
      </c>
    </row>
    <row r="3113" spans="1:2" x14ac:dyDescent="0.25">
      <c r="A3113">
        <v>3112</v>
      </c>
      <c r="B3113">
        <v>927</v>
      </c>
    </row>
    <row r="3114" spans="1:2" x14ac:dyDescent="0.25">
      <c r="A3114">
        <v>3113</v>
      </c>
      <c r="B3114">
        <v>928</v>
      </c>
    </row>
    <row r="3115" spans="1:2" x14ac:dyDescent="0.25">
      <c r="A3115">
        <v>3114</v>
      </c>
      <c r="B3115">
        <v>928</v>
      </c>
    </row>
    <row r="3116" spans="1:2" x14ac:dyDescent="0.25">
      <c r="A3116">
        <v>3115</v>
      </c>
      <c r="B3116">
        <v>929</v>
      </c>
    </row>
    <row r="3117" spans="1:2" x14ac:dyDescent="0.25">
      <c r="A3117">
        <v>3116</v>
      </c>
      <c r="B3117">
        <v>929</v>
      </c>
    </row>
    <row r="3118" spans="1:2" x14ac:dyDescent="0.25">
      <c r="A3118">
        <v>3117</v>
      </c>
      <c r="B3118">
        <v>929</v>
      </c>
    </row>
    <row r="3119" spans="1:2" x14ac:dyDescent="0.25">
      <c r="A3119">
        <v>3118</v>
      </c>
      <c r="B3119">
        <v>930</v>
      </c>
    </row>
    <row r="3120" spans="1:2" x14ac:dyDescent="0.25">
      <c r="A3120">
        <v>3119</v>
      </c>
      <c r="B3120">
        <v>930</v>
      </c>
    </row>
    <row r="3121" spans="1:2" x14ac:dyDescent="0.25">
      <c r="A3121">
        <v>3120</v>
      </c>
      <c r="B3121">
        <v>931</v>
      </c>
    </row>
    <row r="3122" spans="1:2" x14ac:dyDescent="0.25">
      <c r="A3122">
        <v>3121</v>
      </c>
      <c r="B3122">
        <v>931</v>
      </c>
    </row>
    <row r="3123" spans="1:2" x14ac:dyDescent="0.25">
      <c r="A3123">
        <v>3122</v>
      </c>
      <c r="B3123">
        <v>931</v>
      </c>
    </row>
    <row r="3124" spans="1:2" x14ac:dyDescent="0.25">
      <c r="A3124">
        <v>3123</v>
      </c>
      <c r="B3124">
        <v>932</v>
      </c>
    </row>
    <row r="3125" spans="1:2" x14ac:dyDescent="0.25">
      <c r="A3125">
        <v>3124</v>
      </c>
      <c r="B3125">
        <v>932</v>
      </c>
    </row>
    <row r="3126" spans="1:2" x14ac:dyDescent="0.25">
      <c r="A3126">
        <v>3125</v>
      </c>
      <c r="B3126">
        <v>933</v>
      </c>
    </row>
    <row r="3127" spans="1:2" x14ac:dyDescent="0.25">
      <c r="A3127">
        <v>3126</v>
      </c>
      <c r="B3127">
        <v>933</v>
      </c>
    </row>
    <row r="3128" spans="1:2" x14ac:dyDescent="0.25">
      <c r="A3128">
        <v>3127</v>
      </c>
      <c r="B3128">
        <v>933</v>
      </c>
    </row>
    <row r="3129" spans="1:2" x14ac:dyDescent="0.25">
      <c r="A3129">
        <v>3128</v>
      </c>
      <c r="B3129">
        <v>934</v>
      </c>
    </row>
    <row r="3130" spans="1:2" x14ac:dyDescent="0.25">
      <c r="A3130">
        <v>3129</v>
      </c>
      <c r="B3130">
        <v>934</v>
      </c>
    </row>
    <row r="3131" spans="1:2" x14ac:dyDescent="0.25">
      <c r="A3131">
        <v>3130</v>
      </c>
      <c r="B3131">
        <v>934</v>
      </c>
    </row>
    <row r="3132" spans="1:2" x14ac:dyDescent="0.25">
      <c r="A3132">
        <v>3131</v>
      </c>
      <c r="B3132">
        <v>935</v>
      </c>
    </row>
    <row r="3133" spans="1:2" x14ac:dyDescent="0.25">
      <c r="A3133">
        <v>3132</v>
      </c>
      <c r="B3133">
        <v>935</v>
      </c>
    </row>
    <row r="3134" spans="1:2" x14ac:dyDescent="0.25">
      <c r="A3134">
        <v>3133</v>
      </c>
      <c r="B3134">
        <v>936</v>
      </c>
    </row>
    <row r="3135" spans="1:2" x14ac:dyDescent="0.25">
      <c r="A3135">
        <v>3134</v>
      </c>
      <c r="B3135">
        <v>936</v>
      </c>
    </row>
    <row r="3136" spans="1:2" x14ac:dyDescent="0.25">
      <c r="A3136">
        <v>3135</v>
      </c>
      <c r="B3136">
        <v>936</v>
      </c>
    </row>
    <row r="3137" spans="1:2" x14ac:dyDescent="0.25">
      <c r="A3137">
        <v>3136</v>
      </c>
      <c r="B3137">
        <v>937</v>
      </c>
    </row>
    <row r="3138" spans="1:2" x14ac:dyDescent="0.25">
      <c r="A3138">
        <v>3137</v>
      </c>
      <c r="B3138">
        <v>937</v>
      </c>
    </row>
    <row r="3139" spans="1:2" x14ac:dyDescent="0.25">
      <c r="A3139">
        <v>3138</v>
      </c>
      <c r="B3139">
        <v>938</v>
      </c>
    </row>
    <row r="3140" spans="1:2" x14ac:dyDescent="0.25">
      <c r="A3140">
        <v>3139</v>
      </c>
      <c r="B3140">
        <v>938</v>
      </c>
    </row>
    <row r="3141" spans="1:2" x14ac:dyDescent="0.25">
      <c r="A3141">
        <v>3140</v>
      </c>
      <c r="B3141">
        <v>938</v>
      </c>
    </row>
    <row r="3142" spans="1:2" x14ac:dyDescent="0.25">
      <c r="A3142">
        <v>3141</v>
      </c>
      <c r="B3142">
        <v>939</v>
      </c>
    </row>
    <row r="3143" spans="1:2" x14ac:dyDescent="0.25">
      <c r="A3143">
        <v>3142</v>
      </c>
      <c r="B3143">
        <v>939</v>
      </c>
    </row>
    <row r="3144" spans="1:2" x14ac:dyDescent="0.25">
      <c r="A3144">
        <v>3143</v>
      </c>
      <c r="B3144">
        <v>940</v>
      </c>
    </row>
    <row r="3145" spans="1:2" x14ac:dyDescent="0.25">
      <c r="A3145">
        <v>3144</v>
      </c>
      <c r="B3145">
        <v>940</v>
      </c>
    </row>
    <row r="3146" spans="1:2" x14ac:dyDescent="0.25">
      <c r="A3146">
        <v>3145</v>
      </c>
      <c r="B3146">
        <v>940</v>
      </c>
    </row>
    <row r="3147" spans="1:2" x14ac:dyDescent="0.25">
      <c r="A3147">
        <v>3146</v>
      </c>
      <c r="B3147">
        <v>941</v>
      </c>
    </row>
    <row r="3148" spans="1:2" x14ac:dyDescent="0.25">
      <c r="A3148">
        <v>3147</v>
      </c>
      <c r="B3148">
        <v>941</v>
      </c>
    </row>
    <row r="3149" spans="1:2" x14ac:dyDescent="0.25">
      <c r="A3149">
        <v>3148</v>
      </c>
      <c r="B3149">
        <v>942</v>
      </c>
    </row>
    <row r="3150" spans="1:2" x14ac:dyDescent="0.25">
      <c r="A3150">
        <v>3149</v>
      </c>
      <c r="B3150">
        <v>942</v>
      </c>
    </row>
    <row r="3151" spans="1:2" x14ac:dyDescent="0.25">
      <c r="A3151">
        <v>3150</v>
      </c>
      <c r="B3151">
        <v>942</v>
      </c>
    </row>
    <row r="3152" spans="1:2" x14ac:dyDescent="0.25">
      <c r="A3152">
        <v>3151</v>
      </c>
      <c r="B3152">
        <v>943</v>
      </c>
    </row>
    <row r="3153" spans="1:2" x14ac:dyDescent="0.25">
      <c r="A3153">
        <v>3152</v>
      </c>
      <c r="B3153">
        <v>943</v>
      </c>
    </row>
    <row r="3154" spans="1:2" x14ac:dyDescent="0.25">
      <c r="A3154">
        <v>3153</v>
      </c>
      <c r="B3154">
        <v>943</v>
      </c>
    </row>
    <row r="3155" spans="1:2" x14ac:dyDescent="0.25">
      <c r="A3155">
        <v>3154</v>
      </c>
      <c r="B3155">
        <v>944</v>
      </c>
    </row>
    <row r="3156" spans="1:2" x14ac:dyDescent="0.25">
      <c r="A3156">
        <v>3155</v>
      </c>
      <c r="B3156">
        <v>944</v>
      </c>
    </row>
    <row r="3157" spans="1:2" x14ac:dyDescent="0.25">
      <c r="A3157">
        <v>3156</v>
      </c>
      <c r="B3157">
        <v>945</v>
      </c>
    </row>
    <row r="3158" spans="1:2" x14ac:dyDescent="0.25">
      <c r="A3158">
        <v>3157</v>
      </c>
      <c r="B3158">
        <v>945</v>
      </c>
    </row>
    <row r="3159" spans="1:2" x14ac:dyDescent="0.25">
      <c r="A3159">
        <v>3158</v>
      </c>
      <c r="B3159">
        <v>945</v>
      </c>
    </row>
    <row r="3160" spans="1:2" x14ac:dyDescent="0.25">
      <c r="A3160">
        <v>3159</v>
      </c>
      <c r="B3160">
        <v>946</v>
      </c>
    </row>
    <row r="3161" spans="1:2" x14ac:dyDescent="0.25">
      <c r="A3161">
        <v>3160</v>
      </c>
      <c r="B3161">
        <v>946</v>
      </c>
    </row>
    <row r="3162" spans="1:2" x14ac:dyDescent="0.25">
      <c r="A3162">
        <v>3161</v>
      </c>
      <c r="B3162">
        <v>947</v>
      </c>
    </row>
    <row r="3163" spans="1:2" x14ac:dyDescent="0.25">
      <c r="A3163">
        <v>3162</v>
      </c>
      <c r="B3163">
        <v>947</v>
      </c>
    </row>
    <row r="3164" spans="1:2" x14ac:dyDescent="0.25">
      <c r="A3164">
        <v>3163</v>
      </c>
      <c r="B3164">
        <v>947</v>
      </c>
    </row>
    <row r="3165" spans="1:2" x14ac:dyDescent="0.25">
      <c r="A3165">
        <v>3164</v>
      </c>
      <c r="B3165">
        <v>948</v>
      </c>
    </row>
    <row r="3166" spans="1:2" x14ac:dyDescent="0.25">
      <c r="A3166">
        <v>3165</v>
      </c>
      <c r="B3166">
        <v>948</v>
      </c>
    </row>
    <row r="3167" spans="1:2" x14ac:dyDescent="0.25">
      <c r="A3167">
        <v>3166</v>
      </c>
      <c r="B3167">
        <v>949</v>
      </c>
    </row>
    <row r="3168" spans="1:2" x14ac:dyDescent="0.25">
      <c r="A3168">
        <v>3167</v>
      </c>
      <c r="B3168">
        <v>949</v>
      </c>
    </row>
    <row r="3169" spans="1:2" x14ac:dyDescent="0.25">
      <c r="A3169">
        <v>3168</v>
      </c>
      <c r="B3169">
        <v>949</v>
      </c>
    </row>
    <row r="3170" spans="1:2" x14ac:dyDescent="0.25">
      <c r="A3170">
        <v>3169</v>
      </c>
      <c r="B3170">
        <v>950</v>
      </c>
    </row>
    <row r="3171" spans="1:2" x14ac:dyDescent="0.25">
      <c r="A3171">
        <v>3170</v>
      </c>
      <c r="B3171">
        <v>950</v>
      </c>
    </row>
    <row r="3172" spans="1:2" x14ac:dyDescent="0.25">
      <c r="A3172">
        <v>3171</v>
      </c>
      <c r="B3172">
        <v>950</v>
      </c>
    </row>
    <row r="3173" spans="1:2" x14ac:dyDescent="0.25">
      <c r="A3173">
        <v>3172</v>
      </c>
      <c r="B3173">
        <v>951</v>
      </c>
    </row>
    <row r="3174" spans="1:2" x14ac:dyDescent="0.25">
      <c r="A3174">
        <v>3173</v>
      </c>
      <c r="B3174">
        <v>951</v>
      </c>
    </row>
    <row r="3175" spans="1:2" x14ac:dyDescent="0.25">
      <c r="A3175">
        <v>3174</v>
      </c>
      <c r="B3175">
        <v>952</v>
      </c>
    </row>
    <row r="3176" spans="1:2" x14ac:dyDescent="0.25">
      <c r="A3176">
        <v>3175</v>
      </c>
      <c r="B3176">
        <v>952</v>
      </c>
    </row>
    <row r="3177" spans="1:2" x14ac:dyDescent="0.25">
      <c r="A3177">
        <v>3176</v>
      </c>
      <c r="B3177">
        <v>952</v>
      </c>
    </row>
    <row r="3178" spans="1:2" x14ac:dyDescent="0.25">
      <c r="A3178">
        <v>3177</v>
      </c>
      <c r="B3178">
        <v>953</v>
      </c>
    </row>
    <row r="3179" spans="1:2" x14ac:dyDescent="0.25">
      <c r="A3179">
        <v>3178</v>
      </c>
      <c r="B3179">
        <v>953</v>
      </c>
    </row>
    <row r="3180" spans="1:2" x14ac:dyDescent="0.25">
      <c r="A3180">
        <v>3179</v>
      </c>
      <c r="B3180">
        <v>954</v>
      </c>
    </row>
    <row r="3181" spans="1:2" x14ac:dyDescent="0.25">
      <c r="A3181">
        <v>3180</v>
      </c>
      <c r="B3181">
        <v>954</v>
      </c>
    </row>
    <row r="3182" spans="1:2" x14ac:dyDescent="0.25">
      <c r="A3182">
        <v>3181</v>
      </c>
      <c r="B3182">
        <v>954</v>
      </c>
    </row>
    <row r="3183" spans="1:2" x14ac:dyDescent="0.25">
      <c r="A3183">
        <v>3182</v>
      </c>
      <c r="B3183">
        <v>955</v>
      </c>
    </row>
    <row r="3184" spans="1:2" x14ac:dyDescent="0.25">
      <c r="A3184">
        <v>3183</v>
      </c>
      <c r="B3184">
        <v>955</v>
      </c>
    </row>
    <row r="3185" spans="1:2" x14ac:dyDescent="0.25">
      <c r="A3185">
        <v>3184</v>
      </c>
      <c r="B3185">
        <v>956</v>
      </c>
    </row>
    <row r="3186" spans="1:2" x14ac:dyDescent="0.25">
      <c r="A3186">
        <v>3185</v>
      </c>
      <c r="B3186">
        <v>956</v>
      </c>
    </row>
    <row r="3187" spans="1:2" x14ac:dyDescent="0.25">
      <c r="A3187">
        <v>3186</v>
      </c>
      <c r="B3187">
        <v>956</v>
      </c>
    </row>
    <row r="3188" spans="1:2" x14ac:dyDescent="0.25">
      <c r="A3188">
        <v>3187</v>
      </c>
      <c r="B3188">
        <v>957</v>
      </c>
    </row>
    <row r="3189" spans="1:2" x14ac:dyDescent="0.25">
      <c r="A3189">
        <v>3188</v>
      </c>
      <c r="B3189">
        <v>957</v>
      </c>
    </row>
    <row r="3190" spans="1:2" x14ac:dyDescent="0.25">
      <c r="A3190">
        <v>3189</v>
      </c>
      <c r="B3190">
        <v>957</v>
      </c>
    </row>
    <row r="3191" spans="1:2" x14ac:dyDescent="0.25">
      <c r="A3191">
        <v>3190</v>
      </c>
      <c r="B3191">
        <v>958</v>
      </c>
    </row>
    <row r="3192" spans="1:2" x14ac:dyDescent="0.25">
      <c r="A3192">
        <v>3191</v>
      </c>
      <c r="B3192">
        <v>958</v>
      </c>
    </row>
    <row r="3193" spans="1:2" x14ac:dyDescent="0.25">
      <c r="A3193">
        <v>3192</v>
      </c>
      <c r="B3193">
        <v>959</v>
      </c>
    </row>
    <row r="3194" spans="1:2" x14ac:dyDescent="0.25">
      <c r="A3194">
        <v>3193</v>
      </c>
      <c r="B3194">
        <v>959</v>
      </c>
    </row>
    <row r="3195" spans="1:2" x14ac:dyDescent="0.25">
      <c r="A3195">
        <v>3194</v>
      </c>
      <c r="B3195">
        <v>959</v>
      </c>
    </row>
    <row r="3196" spans="1:2" x14ac:dyDescent="0.25">
      <c r="A3196">
        <v>3195</v>
      </c>
      <c r="B3196">
        <v>960</v>
      </c>
    </row>
    <row r="3197" spans="1:2" x14ac:dyDescent="0.25">
      <c r="A3197">
        <v>3196</v>
      </c>
      <c r="B3197">
        <v>960</v>
      </c>
    </row>
    <row r="3198" spans="1:2" x14ac:dyDescent="0.25">
      <c r="A3198">
        <v>3197</v>
      </c>
      <c r="B3198">
        <v>961</v>
      </c>
    </row>
    <row r="3199" spans="1:2" x14ac:dyDescent="0.25">
      <c r="A3199">
        <v>3198</v>
      </c>
      <c r="B3199">
        <v>961</v>
      </c>
    </row>
    <row r="3200" spans="1:2" x14ac:dyDescent="0.25">
      <c r="A3200">
        <v>3199</v>
      </c>
      <c r="B3200">
        <v>961</v>
      </c>
    </row>
    <row r="3201" spans="1:2" x14ac:dyDescent="0.25">
      <c r="A3201">
        <v>3200</v>
      </c>
      <c r="B3201">
        <v>962</v>
      </c>
    </row>
    <row r="3202" spans="1:2" x14ac:dyDescent="0.25">
      <c r="A3202">
        <v>3201</v>
      </c>
      <c r="B3202">
        <v>962</v>
      </c>
    </row>
    <row r="3203" spans="1:2" x14ac:dyDescent="0.25">
      <c r="A3203">
        <v>3202</v>
      </c>
      <c r="B3203">
        <v>963</v>
      </c>
    </row>
    <row r="3204" spans="1:2" x14ac:dyDescent="0.25">
      <c r="A3204">
        <v>3203</v>
      </c>
      <c r="B3204">
        <v>963</v>
      </c>
    </row>
    <row r="3205" spans="1:2" x14ac:dyDescent="0.25">
      <c r="A3205">
        <v>3204</v>
      </c>
      <c r="B3205">
        <v>963</v>
      </c>
    </row>
    <row r="3206" spans="1:2" x14ac:dyDescent="0.25">
      <c r="A3206">
        <v>3205</v>
      </c>
      <c r="B3206">
        <v>964</v>
      </c>
    </row>
    <row r="3207" spans="1:2" x14ac:dyDescent="0.25">
      <c r="A3207">
        <v>3206</v>
      </c>
      <c r="B3207">
        <v>964</v>
      </c>
    </row>
    <row r="3208" spans="1:2" x14ac:dyDescent="0.25">
      <c r="A3208">
        <v>3207</v>
      </c>
      <c r="B3208">
        <v>965</v>
      </c>
    </row>
    <row r="3209" spans="1:2" x14ac:dyDescent="0.25">
      <c r="A3209">
        <v>3208</v>
      </c>
      <c r="B3209">
        <v>965</v>
      </c>
    </row>
    <row r="3210" spans="1:2" x14ac:dyDescent="0.25">
      <c r="A3210">
        <v>3209</v>
      </c>
      <c r="B3210">
        <v>965</v>
      </c>
    </row>
    <row r="3211" spans="1:2" x14ac:dyDescent="0.25">
      <c r="A3211">
        <v>3210</v>
      </c>
      <c r="B3211">
        <v>966</v>
      </c>
    </row>
    <row r="3212" spans="1:2" x14ac:dyDescent="0.25">
      <c r="A3212">
        <v>3211</v>
      </c>
      <c r="B3212">
        <v>966</v>
      </c>
    </row>
    <row r="3213" spans="1:2" x14ac:dyDescent="0.25">
      <c r="A3213">
        <v>3212</v>
      </c>
      <c r="B3213">
        <v>966</v>
      </c>
    </row>
    <row r="3214" spans="1:2" x14ac:dyDescent="0.25">
      <c r="A3214">
        <v>3213</v>
      </c>
      <c r="B3214">
        <v>967</v>
      </c>
    </row>
    <row r="3215" spans="1:2" x14ac:dyDescent="0.25">
      <c r="A3215">
        <v>3214</v>
      </c>
      <c r="B3215">
        <v>967</v>
      </c>
    </row>
    <row r="3216" spans="1:2" x14ac:dyDescent="0.25">
      <c r="A3216">
        <v>3215</v>
      </c>
      <c r="B3216">
        <v>968</v>
      </c>
    </row>
    <row r="3217" spans="1:2" x14ac:dyDescent="0.25">
      <c r="A3217">
        <v>3216</v>
      </c>
      <c r="B3217">
        <v>968</v>
      </c>
    </row>
    <row r="3218" spans="1:2" x14ac:dyDescent="0.25">
      <c r="A3218">
        <v>3217</v>
      </c>
      <c r="B3218">
        <v>968</v>
      </c>
    </row>
    <row r="3219" spans="1:2" x14ac:dyDescent="0.25">
      <c r="A3219">
        <v>3218</v>
      </c>
      <c r="B3219">
        <v>969</v>
      </c>
    </row>
    <row r="3220" spans="1:2" x14ac:dyDescent="0.25">
      <c r="A3220">
        <v>3219</v>
      </c>
      <c r="B3220">
        <v>969</v>
      </c>
    </row>
    <row r="3221" spans="1:2" x14ac:dyDescent="0.25">
      <c r="A3221">
        <v>3220</v>
      </c>
      <c r="B3221">
        <v>970</v>
      </c>
    </row>
    <row r="3222" spans="1:2" x14ac:dyDescent="0.25">
      <c r="A3222">
        <v>3221</v>
      </c>
      <c r="B3222">
        <v>970</v>
      </c>
    </row>
    <row r="3223" spans="1:2" x14ac:dyDescent="0.25">
      <c r="A3223">
        <v>3222</v>
      </c>
      <c r="B3223">
        <v>970</v>
      </c>
    </row>
    <row r="3224" spans="1:2" x14ac:dyDescent="0.25">
      <c r="A3224">
        <v>3223</v>
      </c>
      <c r="B3224">
        <v>971</v>
      </c>
    </row>
    <row r="3225" spans="1:2" x14ac:dyDescent="0.25">
      <c r="A3225">
        <v>3224</v>
      </c>
      <c r="B3225">
        <v>971</v>
      </c>
    </row>
    <row r="3226" spans="1:2" x14ac:dyDescent="0.25">
      <c r="A3226">
        <v>3225</v>
      </c>
      <c r="B3226">
        <v>972</v>
      </c>
    </row>
    <row r="3227" spans="1:2" x14ac:dyDescent="0.25">
      <c r="A3227">
        <v>3226</v>
      </c>
      <c r="B3227">
        <v>972</v>
      </c>
    </row>
    <row r="3228" spans="1:2" x14ac:dyDescent="0.25">
      <c r="A3228">
        <v>3227</v>
      </c>
      <c r="B3228">
        <v>972</v>
      </c>
    </row>
    <row r="3229" spans="1:2" x14ac:dyDescent="0.25">
      <c r="A3229">
        <v>3228</v>
      </c>
      <c r="B3229">
        <v>973</v>
      </c>
    </row>
    <row r="3230" spans="1:2" x14ac:dyDescent="0.25">
      <c r="A3230">
        <v>3229</v>
      </c>
      <c r="B3230">
        <v>973</v>
      </c>
    </row>
    <row r="3231" spans="1:2" x14ac:dyDescent="0.25">
      <c r="A3231">
        <v>3230</v>
      </c>
      <c r="B3231">
        <v>973</v>
      </c>
    </row>
    <row r="3232" spans="1:2" x14ac:dyDescent="0.25">
      <c r="A3232">
        <v>3231</v>
      </c>
      <c r="B3232">
        <v>974</v>
      </c>
    </row>
    <row r="3233" spans="1:2" x14ac:dyDescent="0.25">
      <c r="A3233">
        <v>3232</v>
      </c>
      <c r="B3233">
        <v>974</v>
      </c>
    </row>
    <row r="3234" spans="1:2" x14ac:dyDescent="0.25">
      <c r="A3234">
        <v>3233</v>
      </c>
      <c r="B3234">
        <v>975</v>
      </c>
    </row>
    <row r="3235" spans="1:2" x14ac:dyDescent="0.25">
      <c r="A3235">
        <v>3234</v>
      </c>
      <c r="B3235">
        <v>975</v>
      </c>
    </row>
    <row r="3236" spans="1:2" x14ac:dyDescent="0.25">
      <c r="A3236">
        <v>3235</v>
      </c>
      <c r="B3236">
        <v>975</v>
      </c>
    </row>
    <row r="3237" spans="1:2" x14ac:dyDescent="0.25">
      <c r="A3237">
        <v>3236</v>
      </c>
      <c r="B3237">
        <v>976</v>
      </c>
    </row>
    <row r="3238" spans="1:2" x14ac:dyDescent="0.25">
      <c r="A3238">
        <v>3237</v>
      </c>
      <c r="B3238">
        <v>976</v>
      </c>
    </row>
    <row r="3239" spans="1:2" x14ac:dyDescent="0.25">
      <c r="A3239">
        <v>3238</v>
      </c>
      <c r="B3239">
        <v>977</v>
      </c>
    </row>
    <row r="3240" spans="1:2" x14ac:dyDescent="0.25">
      <c r="A3240">
        <v>3239</v>
      </c>
      <c r="B3240">
        <v>977</v>
      </c>
    </row>
    <row r="3241" spans="1:2" x14ac:dyDescent="0.25">
      <c r="A3241">
        <v>3240</v>
      </c>
      <c r="B3241">
        <v>977</v>
      </c>
    </row>
    <row r="3242" spans="1:2" x14ac:dyDescent="0.25">
      <c r="A3242">
        <v>3241</v>
      </c>
      <c r="B3242">
        <v>978</v>
      </c>
    </row>
    <row r="3243" spans="1:2" x14ac:dyDescent="0.25">
      <c r="A3243">
        <v>3242</v>
      </c>
      <c r="B3243">
        <v>978</v>
      </c>
    </row>
    <row r="3244" spans="1:2" x14ac:dyDescent="0.25">
      <c r="A3244">
        <v>3243</v>
      </c>
      <c r="B3244">
        <v>979</v>
      </c>
    </row>
    <row r="3245" spans="1:2" x14ac:dyDescent="0.25">
      <c r="A3245">
        <v>3244</v>
      </c>
      <c r="B3245">
        <v>979</v>
      </c>
    </row>
    <row r="3246" spans="1:2" x14ac:dyDescent="0.25">
      <c r="A3246">
        <v>3245</v>
      </c>
      <c r="B3246">
        <v>979</v>
      </c>
    </row>
    <row r="3247" spans="1:2" x14ac:dyDescent="0.25">
      <c r="A3247">
        <v>3246</v>
      </c>
      <c r="B3247">
        <v>980</v>
      </c>
    </row>
    <row r="3248" spans="1:2" x14ac:dyDescent="0.25">
      <c r="A3248">
        <v>3247</v>
      </c>
      <c r="B3248">
        <v>980</v>
      </c>
    </row>
    <row r="3249" spans="1:2" x14ac:dyDescent="0.25">
      <c r="A3249">
        <v>3248</v>
      </c>
      <c r="B3249">
        <v>981</v>
      </c>
    </row>
    <row r="3250" spans="1:2" x14ac:dyDescent="0.25">
      <c r="A3250">
        <v>3249</v>
      </c>
      <c r="B3250">
        <v>981</v>
      </c>
    </row>
    <row r="3251" spans="1:2" x14ac:dyDescent="0.25">
      <c r="A3251">
        <v>3250</v>
      </c>
      <c r="B3251">
        <v>981</v>
      </c>
    </row>
    <row r="3252" spans="1:2" x14ac:dyDescent="0.25">
      <c r="A3252">
        <v>3251</v>
      </c>
      <c r="B3252">
        <v>982</v>
      </c>
    </row>
    <row r="3253" spans="1:2" x14ac:dyDescent="0.25">
      <c r="A3253">
        <v>3252</v>
      </c>
      <c r="B3253">
        <v>982</v>
      </c>
    </row>
    <row r="3254" spans="1:2" x14ac:dyDescent="0.25">
      <c r="A3254">
        <v>3253</v>
      </c>
      <c r="B3254">
        <v>982</v>
      </c>
    </row>
    <row r="3255" spans="1:2" x14ac:dyDescent="0.25">
      <c r="A3255">
        <v>3254</v>
      </c>
      <c r="B3255">
        <v>983</v>
      </c>
    </row>
    <row r="3256" spans="1:2" x14ac:dyDescent="0.25">
      <c r="A3256">
        <v>3255</v>
      </c>
      <c r="B3256">
        <v>983</v>
      </c>
    </row>
    <row r="3257" spans="1:2" x14ac:dyDescent="0.25">
      <c r="A3257">
        <v>3256</v>
      </c>
      <c r="B3257">
        <v>984</v>
      </c>
    </row>
    <row r="3258" spans="1:2" x14ac:dyDescent="0.25">
      <c r="A3258">
        <v>3257</v>
      </c>
      <c r="B3258">
        <v>984</v>
      </c>
    </row>
    <row r="3259" spans="1:2" x14ac:dyDescent="0.25">
      <c r="A3259">
        <v>3258</v>
      </c>
      <c r="B3259">
        <v>984</v>
      </c>
    </row>
    <row r="3260" spans="1:2" x14ac:dyDescent="0.25">
      <c r="A3260">
        <v>3259</v>
      </c>
      <c r="B3260">
        <v>985</v>
      </c>
    </row>
    <row r="3261" spans="1:2" x14ac:dyDescent="0.25">
      <c r="A3261">
        <v>3260</v>
      </c>
      <c r="B3261">
        <v>985</v>
      </c>
    </row>
    <row r="3262" spans="1:2" x14ac:dyDescent="0.25">
      <c r="A3262">
        <v>3261</v>
      </c>
      <c r="B3262">
        <v>986</v>
      </c>
    </row>
    <row r="3263" spans="1:2" x14ac:dyDescent="0.25">
      <c r="A3263">
        <v>3262</v>
      </c>
      <c r="B3263">
        <v>986</v>
      </c>
    </row>
    <row r="3264" spans="1:2" x14ac:dyDescent="0.25">
      <c r="A3264">
        <v>3263</v>
      </c>
      <c r="B3264">
        <v>986</v>
      </c>
    </row>
    <row r="3265" spans="1:2" x14ac:dyDescent="0.25">
      <c r="A3265">
        <v>3264</v>
      </c>
      <c r="B3265">
        <v>987</v>
      </c>
    </row>
    <row r="3266" spans="1:2" x14ac:dyDescent="0.25">
      <c r="A3266">
        <v>3265</v>
      </c>
      <c r="B3266">
        <v>987</v>
      </c>
    </row>
    <row r="3267" spans="1:2" x14ac:dyDescent="0.25">
      <c r="A3267">
        <v>3266</v>
      </c>
      <c r="B3267">
        <v>988</v>
      </c>
    </row>
    <row r="3268" spans="1:2" x14ac:dyDescent="0.25">
      <c r="A3268">
        <v>3267</v>
      </c>
      <c r="B3268">
        <v>988</v>
      </c>
    </row>
    <row r="3269" spans="1:2" x14ac:dyDescent="0.25">
      <c r="A3269">
        <v>3268</v>
      </c>
      <c r="B3269">
        <v>988</v>
      </c>
    </row>
    <row r="3270" spans="1:2" x14ac:dyDescent="0.25">
      <c r="A3270">
        <v>3269</v>
      </c>
      <c r="B3270">
        <v>989</v>
      </c>
    </row>
    <row r="3271" spans="1:2" x14ac:dyDescent="0.25">
      <c r="A3271">
        <v>3270</v>
      </c>
      <c r="B3271">
        <v>989</v>
      </c>
    </row>
    <row r="3272" spans="1:2" x14ac:dyDescent="0.25">
      <c r="A3272">
        <v>3271</v>
      </c>
      <c r="B3272">
        <v>989</v>
      </c>
    </row>
    <row r="3273" spans="1:2" x14ac:dyDescent="0.25">
      <c r="A3273">
        <v>3272</v>
      </c>
      <c r="B3273">
        <v>990</v>
      </c>
    </row>
    <row r="3274" spans="1:2" x14ac:dyDescent="0.25">
      <c r="A3274">
        <v>3273</v>
      </c>
      <c r="B3274">
        <v>990</v>
      </c>
    </row>
    <row r="3275" spans="1:2" x14ac:dyDescent="0.25">
      <c r="A3275">
        <v>3274</v>
      </c>
      <c r="B3275">
        <v>991</v>
      </c>
    </row>
    <row r="3276" spans="1:2" x14ac:dyDescent="0.25">
      <c r="A3276">
        <v>3275</v>
      </c>
      <c r="B3276">
        <v>991</v>
      </c>
    </row>
  </sheetData>
  <sheetProtection algorithmName="SHA-512" hashValue="tYYcs3r73hlErjtnynQkf6272NLyhLQ/iT33nRzWAZEYYDTb+X1427BSTmzJW4rKwCn7f8Bn5AfG6pzCvqO5Hg==" saltValue="wusyXhsSjRk4J4F1hs6Qx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What you need to know</vt:lpstr>
      <vt:lpstr>Wage Calculator</vt:lpstr>
      <vt:lpstr>2021 tax 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Christine</dc:creator>
  <cp:lastModifiedBy>Christine</cp:lastModifiedBy>
  <dcterms:created xsi:type="dcterms:W3CDTF">2020-01-13T04:04:03Z</dcterms:created>
  <dcterms:modified xsi:type="dcterms:W3CDTF">2021-08-29T01:57:32Z</dcterms:modified>
</cp:coreProperties>
</file>